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codeName="Tento_zošit" defaultThemeVersion="124226"/>
  <xr:revisionPtr revIDLastSave="0" documentId="13_ncr:1_{FB2226FE-39EE-455F-89C2-8490AF0B7421}" xr6:coauthVersionLast="45" xr6:coauthVersionMax="45" xr10:uidLastSave="{00000000-0000-0000-0000-000000000000}"/>
  <bookViews>
    <workbookView xWindow="-120" yWindow="-120" windowWidth="29040" windowHeight="16440" firstSheet="2" activeTab="2" xr2:uid="{00000000-000D-0000-FFFF-FFFF00000000}"/>
  </bookViews>
  <sheets>
    <sheet name="Hárok1" sheetId="5" state="hidden" r:id="rId1"/>
    <sheet name="Rozdelenie_MRR_RR" sheetId="4" r:id="rId2"/>
    <sheet name="Rozpočet projektu" sheetId="1" r:id="rId3"/>
  </sheets>
  <definedNames>
    <definedName name="_xlnm._FilterDatabase" localSheetId="1" hidden="1">Rozdelenie_MRR_RR!$A$3:$D$1354</definedName>
    <definedName name="_xlnm.Print_Area" localSheetId="2">'Rozpočet projektu'!$A$1:$J$135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8" i="1" l="1"/>
  <c r="G85" i="1" l="1"/>
  <c r="G86" i="1"/>
  <c r="G87" i="1"/>
  <c r="G89" i="1"/>
  <c r="G90" i="1"/>
  <c r="G101" i="1"/>
  <c r="G102" i="1"/>
  <c r="G103" i="1"/>
  <c r="G104" i="1"/>
  <c r="G44" i="1"/>
  <c r="G43" i="1"/>
  <c r="G42" i="1"/>
  <c r="G36" i="1"/>
  <c r="G35" i="1"/>
  <c r="G34" i="1"/>
  <c r="G32" i="1"/>
  <c r="G31" i="1"/>
  <c r="G30" i="1"/>
  <c r="G23" i="1"/>
  <c r="G22" i="1"/>
  <c r="G21" i="1"/>
  <c r="G20" i="1"/>
  <c r="G19" i="1"/>
  <c r="G18" i="1"/>
  <c r="G17" i="1" s="1"/>
  <c r="G16" i="1"/>
  <c r="G15" i="1"/>
  <c r="G14" i="1" l="1"/>
  <c r="M12" i="4" l="1"/>
  <c r="M11" i="4"/>
  <c r="M10" i="4"/>
  <c r="M2" i="4"/>
  <c r="N3" i="4" s="1"/>
  <c r="N10" i="4" s="1"/>
  <c r="A1329" i="4"/>
  <c r="D1328" i="4"/>
  <c r="A1302" i="4"/>
  <c r="D1301" i="4"/>
  <c r="A1275" i="4"/>
  <c r="A1276" i="4" s="1"/>
  <c r="D1274" i="4"/>
  <c r="A1248" i="4"/>
  <c r="D1247" i="4"/>
  <c r="A1221" i="4"/>
  <c r="A1222" i="4" s="1"/>
  <c r="D1220" i="4"/>
  <c r="A1194" i="4"/>
  <c r="D1193" i="4"/>
  <c r="A1167" i="4"/>
  <c r="D1166" i="4"/>
  <c r="A1140" i="4"/>
  <c r="A1141" i="4" s="1"/>
  <c r="D1139" i="4"/>
  <c r="A1113" i="4"/>
  <c r="A1114" i="4" s="1"/>
  <c r="D1114" i="4" s="1"/>
  <c r="D1112" i="4"/>
  <c r="A1086" i="4"/>
  <c r="D1086" i="4" s="1"/>
  <c r="D1085" i="4"/>
  <c r="A1059" i="4"/>
  <c r="A1060" i="4" s="1"/>
  <c r="A1061" i="4" s="1"/>
  <c r="D1058" i="4"/>
  <c r="A1032" i="4"/>
  <c r="A1033" i="4" s="1"/>
  <c r="D1031" i="4"/>
  <c r="A1005" i="4"/>
  <c r="D1005" i="4"/>
  <c r="D1004" i="4"/>
  <c r="A978" i="4"/>
  <c r="D977" i="4"/>
  <c r="A951" i="4"/>
  <c r="A952" i="4" s="1"/>
  <c r="D950" i="4"/>
  <c r="A924" i="4"/>
  <c r="A925" i="4"/>
  <c r="A926" i="4" s="1"/>
  <c r="D923" i="4"/>
  <c r="A897" i="4"/>
  <c r="D897" i="4"/>
  <c r="D896" i="4"/>
  <c r="A870" i="4"/>
  <c r="D869" i="4"/>
  <c r="A843" i="4"/>
  <c r="A844" i="4" s="1"/>
  <c r="D842" i="4"/>
  <c r="A816" i="4"/>
  <c r="A817" i="4"/>
  <c r="D817" i="4" s="1"/>
  <c r="D815" i="4"/>
  <c r="A789" i="4"/>
  <c r="D789" i="4"/>
  <c r="D788" i="4"/>
  <c r="A762" i="4"/>
  <c r="D761" i="4"/>
  <c r="A735" i="4"/>
  <c r="A736" i="4" s="1"/>
  <c r="A737" i="4" s="1"/>
  <c r="A738" i="4" s="1"/>
  <c r="A739" i="4" s="1"/>
  <c r="D734" i="4"/>
  <c r="A708" i="4"/>
  <c r="A709" i="4" s="1"/>
  <c r="D707" i="4"/>
  <c r="A681" i="4"/>
  <c r="D680" i="4"/>
  <c r="A654" i="4"/>
  <c r="D653" i="4"/>
  <c r="A627" i="4"/>
  <c r="A628" i="4"/>
  <c r="A629" i="4" s="1"/>
  <c r="D629" i="4" s="1"/>
  <c r="D626" i="4"/>
  <c r="A600" i="4"/>
  <c r="D600" i="4" s="1"/>
  <c r="D599" i="4"/>
  <c r="A573" i="4"/>
  <c r="D573" i="4"/>
  <c r="D572" i="4"/>
  <c r="A546" i="4"/>
  <c r="D545" i="4"/>
  <c r="A519" i="4"/>
  <c r="A520" i="4" s="1"/>
  <c r="D518" i="4"/>
  <c r="A492" i="4"/>
  <c r="A493" i="4"/>
  <c r="D493" i="4" s="1"/>
  <c r="D491" i="4"/>
  <c r="A465" i="4"/>
  <c r="A466" i="4"/>
  <c r="A467" i="4" s="1"/>
  <c r="A468" i="4" s="1"/>
  <c r="D464" i="4"/>
  <c r="A438" i="4"/>
  <c r="A439" i="4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D437" i="4"/>
  <c r="A411" i="4"/>
  <c r="D410" i="4"/>
  <c r="A384" i="4"/>
  <c r="D383" i="4"/>
  <c r="A357" i="4"/>
  <c r="A358" i="4"/>
  <c r="D356" i="4"/>
  <c r="A330" i="4"/>
  <c r="A331" i="4"/>
  <c r="D329" i="4"/>
  <c r="A303" i="4"/>
  <c r="A304" i="4"/>
  <c r="D304" i="4"/>
  <c r="D302" i="4"/>
  <c r="A276" i="4"/>
  <c r="D276" i="4"/>
  <c r="D275" i="4"/>
  <c r="A249" i="4"/>
  <c r="D248" i="4"/>
  <c r="A222" i="4"/>
  <c r="A223" i="4"/>
  <c r="A224" i="4"/>
  <c r="A225" i="4" s="1"/>
  <c r="D221" i="4"/>
  <c r="A195" i="4"/>
  <c r="D194" i="4"/>
  <c r="A168" i="4"/>
  <c r="D167" i="4"/>
  <c r="A141" i="4"/>
  <c r="D141" i="4"/>
  <c r="D140" i="4"/>
  <c r="A114" i="4"/>
  <c r="A115" i="4"/>
  <c r="D113" i="4"/>
  <c r="A87" i="4"/>
  <c r="D87" i="4" s="1"/>
  <c r="D86" i="4"/>
  <c r="A60" i="4"/>
  <c r="D60" i="4" s="1"/>
  <c r="D59" i="4"/>
  <c r="Q53" i="4"/>
  <c r="P53" i="4" a="1"/>
  <c r="P53" i="4" s="1"/>
  <c r="Q52" i="4"/>
  <c r="P52" i="4" a="1"/>
  <c r="P52" i="4" s="1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Q51" i="4"/>
  <c r="P51" i="4" a="1"/>
  <c r="P51" i="4" s="1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Q50" i="4"/>
  <c r="P50" i="4" a="1"/>
  <c r="P50" i="4" s="1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Q49" i="4"/>
  <c r="P49" i="4" a="1"/>
  <c r="P49" i="4" s="1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Q48" i="4"/>
  <c r="P48" i="4" a="1"/>
  <c r="P48" i="4" s="1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Q47" i="4"/>
  <c r="P47" i="4" a="1"/>
  <c r="P47" i="4" s="1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Q46" i="4"/>
  <c r="P46" i="4" a="1"/>
  <c r="P46" i="4" s="1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Q45" i="4"/>
  <c r="P45" i="4" a="1"/>
  <c r="P45" i="4" s="1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Q44" i="4"/>
  <c r="P44" i="4" a="1"/>
  <c r="P44" i="4" s="1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Q43" i="4"/>
  <c r="P43" i="4" a="1"/>
  <c r="P43" i="4" s="1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Q42" i="4"/>
  <c r="P42" i="4" a="1"/>
  <c r="P42" i="4" s="1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Q41" i="4"/>
  <c r="P41" i="4" a="1"/>
  <c r="P41" i="4" s="1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Q40" i="4"/>
  <c r="P40" i="4" a="1"/>
  <c r="P40" i="4" s="1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Q39" i="4"/>
  <c r="P39" i="4" a="1"/>
  <c r="P39" i="4" s="1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Q38" i="4"/>
  <c r="P38" i="4" a="1"/>
  <c r="P38" i="4" s="1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Q37" i="4"/>
  <c r="P37" i="4" a="1"/>
  <c r="P37" i="4" s="1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Q36" i="4"/>
  <c r="P36" i="4" a="1"/>
  <c r="P36" i="4" s="1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Q35" i="4"/>
  <c r="P35" i="4" a="1"/>
  <c r="P35" i="4" s="1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Q34" i="4"/>
  <c r="P34" i="4" a="1"/>
  <c r="P34" i="4" s="1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Q33" i="4"/>
  <c r="P33" i="4" a="1"/>
  <c r="P33" i="4" s="1"/>
  <c r="A33" i="4"/>
  <c r="A34" i="4" s="1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Q32" i="4"/>
  <c r="P32" i="4" a="1"/>
  <c r="P32" i="4" s="1"/>
  <c r="D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Q31" i="4"/>
  <c r="P31" i="4" a="1"/>
  <c r="P31" i="4" s="1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Q30" i="4"/>
  <c r="P30" i="4" a="1"/>
  <c r="P30" i="4" s="1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Q29" i="4"/>
  <c r="P29" i="4" a="1"/>
  <c r="P29" i="4" s="1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Q28" i="4"/>
  <c r="P28" i="4" a="1"/>
  <c r="P28" i="4" s="1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Q27" i="4"/>
  <c r="P27" i="4" a="1"/>
  <c r="P27" i="4" s="1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Q26" i="4"/>
  <c r="P26" i="4" a="1"/>
  <c r="P26" i="4" s="1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Q25" i="4"/>
  <c r="P25" i="4" a="1"/>
  <c r="P25" i="4" s="1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Q24" i="4"/>
  <c r="P24" i="4" a="1"/>
  <c r="P24" i="4" s="1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Q23" i="4"/>
  <c r="P23" i="4" a="1"/>
  <c r="P23" i="4" s="1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Q22" i="4"/>
  <c r="P22" i="4" a="1"/>
  <c r="P22" i="4" s="1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Q21" i="4"/>
  <c r="P21" i="4" a="1"/>
  <c r="P21" i="4" s="1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Q20" i="4"/>
  <c r="P20" i="4" a="1"/>
  <c r="P20" i="4" s="1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Q19" i="4"/>
  <c r="P19" i="4" a="1"/>
  <c r="P19" i="4" s="1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Q18" i="4"/>
  <c r="P18" i="4" a="1"/>
  <c r="P18" i="4" s="1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Q17" i="4"/>
  <c r="P17" i="4" a="1"/>
  <c r="P17" i="4" s="1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Q16" i="4"/>
  <c r="P16" i="4" a="1"/>
  <c r="P16" i="4" s="1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Q15" i="4"/>
  <c r="P15" i="4" a="1"/>
  <c r="P15" i="4" s="1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Q14" i="4"/>
  <c r="P14" i="4" a="1"/>
  <c r="P14" i="4" s="1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Q13" i="4"/>
  <c r="P13" i="4" a="1"/>
  <c r="P13" i="4" s="1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Q12" i="4"/>
  <c r="P12" i="4" a="1"/>
  <c r="P12" i="4" s="1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Q11" i="4"/>
  <c r="P11" i="4" a="1"/>
  <c r="P11" i="4" s="1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Q10" i="4"/>
  <c r="P10" i="4" a="1"/>
  <c r="P10" i="4" s="1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Q9" i="4"/>
  <c r="P9" i="4" a="1"/>
  <c r="P9" i="4" s="1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Q8" i="4"/>
  <c r="P8" i="4" a="1"/>
  <c r="P8" i="4" s="1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Q7" i="4"/>
  <c r="P7" i="4" a="1"/>
  <c r="P7" i="4" s="1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Q6" i="4"/>
  <c r="P6" i="4" a="1"/>
  <c r="P6" i="4" s="1"/>
  <c r="A6" i="4"/>
  <c r="A7" i="4" s="1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Q5" i="4"/>
  <c r="P5" i="4" a="1"/>
  <c r="P5" i="4" s="1"/>
  <c r="D5" i="4"/>
  <c r="AS4" i="4"/>
  <c r="AR4" i="4"/>
  <c r="AQ4" i="4"/>
  <c r="AP4" i="4"/>
  <c r="AO4" i="4"/>
  <c r="AN4" i="4"/>
  <c r="AM4" i="4"/>
  <c r="AL4" i="4"/>
  <c r="AK4" i="4"/>
  <c r="AJ4" i="4"/>
  <c r="AI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Q4" i="4"/>
  <c r="P4" i="4" a="1"/>
  <c r="P4" i="4" s="1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Q3" i="4"/>
  <c r="P3" i="4" a="1"/>
  <c r="P3" i="4" s="1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Q2" i="4"/>
  <c r="P2" i="4" a="1"/>
  <c r="P2" i="4" s="1"/>
  <c r="G114" i="1"/>
  <c r="G110" i="1"/>
  <c r="G109" i="1"/>
  <c r="G108" i="1"/>
  <c r="G107" i="1"/>
  <c r="G105" i="1"/>
  <c r="G100" i="1"/>
  <c r="G99" i="1"/>
  <c r="G97" i="1"/>
  <c r="G96" i="1"/>
  <c r="G94" i="1"/>
  <c r="G93" i="1"/>
  <c r="G92" i="1"/>
  <c r="G84" i="1"/>
  <c r="G83" i="1"/>
  <c r="G79" i="1"/>
  <c r="G78" i="1"/>
  <c r="G76" i="1"/>
  <c r="G75" i="1"/>
  <c r="G74" i="1"/>
  <c r="G73" i="1"/>
  <c r="G71" i="1"/>
  <c r="G70" i="1"/>
  <c r="G69" i="1"/>
  <c r="G68" i="1"/>
  <c r="G64" i="1"/>
  <c r="G63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6" i="1"/>
  <c r="G45" i="1"/>
  <c r="G40" i="1"/>
  <c r="G39" i="1"/>
  <c r="G38" i="1"/>
  <c r="G27" i="1"/>
  <c r="G26" i="1"/>
  <c r="G25" i="1"/>
  <c r="D450" i="4"/>
  <c r="D222" i="4"/>
  <c r="D442" i="4"/>
  <c r="A88" i="4"/>
  <c r="D303" i="4"/>
  <c r="A601" i="4"/>
  <c r="A602" i="4" s="1"/>
  <c r="D1113" i="4"/>
  <c r="A61" i="4"/>
  <c r="A62" i="4" s="1"/>
  <c r="A142" i="4"/>
  <c r="A143" i="4" s="1"/>
  <c r="D443" i="4"/>
  <c r="D451" i="4"/>
  <c r="D951" i="4"/>
  <c r="A1087" i="4"/>
  <c r="A1088" i="4" s="1"/>
  <c r="D1221" i="4"/>
  <c r="D438" i="4"/>
  <c r="D446" i="4"/>
  <c r="D454" i="4"/>
  <c r="A818" i="4"/>
  <c r="A819" i="4" s="1"/>
  <c r="D1275" i="4"/>
  <c r="D439" i="4"/>
  <c r="D447" i="4"/>
  <c r="D736" i="4"/>
  <c r="A277" i="4"/>
  <c r="D277" i="4" s="1"/>
  <c r="D330" i="4"/>
  <c r="D357" i="4"/>
  <c r="D735" i="4"/>
  <c r="D738" i="4"/>
  <c r="A790" i="4"/>
  <c r="D790" i="4" s="1"/>
  <c r="D843" i="4"/>
  <c r="D924" i="4"/>
  <c r="D1140" i="4"/>
  <c r="D114" i="4"/>
  <c r="D223" i="4"/>
  <c r="D441" i="4"/>
  <c r="D445" i="4"/>
  <c r="D449" i="4"/>
  <c r="D453" i="4"/>
  <c r="D519" i="4"/>
  <c r="A574" i="4"/>
  <c r="A575" i="4" s="1"/>
  <c r="D575" i="4" s="1"/>
  <c r="D627" i="4"/>
  <c r="D739" i="4"/>
  <c r="A898" i="4"/>
  <c r="D1032" i="4"/>
  <c r="D467" i="4"/>
  <c r="A8" i="4"/>
  <c r="D7" i="4"/>
  <c r="A35" i="4"/>
  <c r="D35" i="4" s="1"/>
  <c r="D34" i="4"/>
  <c r="A332" i="4"/>
  <c r="D332" i="4" s="1"/>
  <c r="D331" i="4"/>
  <c r="D358" i="4"/>
  <c r="A359" i="4"/>
  <c r="D359" i="4" s="1"/>
  <c r="D384" i="4"/>
  <c r="A385" i="4"/>
  <c r="D61" i="4"/>
  <c r="A116" i="4"/>
  <c r="D116" i="4" s="1"/>
  <c r="D115" i="4"/>
  <c r="D168" i="4"/>
  <c r="A169" i="4"/>
  <c r="D169" i="4" s="1"/>
  <c r="A305" i="4"/>
  <c r="A1195" i="4"/>
  <c r="D1194" i="4"/>
  <c r="A576" i="4"/>
  <c r="A196" i="4"/>
  <c r="A250" i="4"/>
  <c r="A251" i="4" s="1"/>
  <c r="D249" i="4"/>
  <c r="D546" i="4"/>
  <c r="A547" i="4"/>
  <c r="A548" i="4" s="1"/>
  <c r="D548" i="4" s="1"/>
  <c r="D709" i="4"/>
  <c r="A710" i="4"/>
  <c r="D466" i="4"/>
  <c r="D6" i="4"/>
  <c r="D33" i="4"/>
  <c r="D88" i="4"/>
  <c r="D195" i="4"/>
  <c r="A412" i="4"/>
  <c r="D411" i="4"/>
  <c r="A655" i="4"/>
  <c r="D654" i="4"/>
  <c r="D440" i="4"/>
  <c r="D444" i="4"/>
  <c r="D448" i="4"/>
  <c r="D452" i="4"/>
  <c r="D492" i="4"/>
  <c r="A521" i="4"/>
  <c r="D520" i="4"/>
  <c r="D681" i="4"/>
  <c r="D224" i="4"/>
  <c r="D465" i="4"/>
  <c r="A494" i="4"/>
  <c r="A682" i="4"/>
  <c r="D708" i="4"/>
  <c r="A630" i="4"/>
  <c r="D628" i="4"/>
  <c r="D762" i="4"/>
  <c r="A763" i="4"/>
  <c r="D952" i="4"/>
  <c r="A953" i="4"/>
  <c r="A954" i="4" s="1"/>
  <c r="A845" i="4"/>
  <c r="D844" i="4"/>
  <c r="D926" i="4"/>
  <c r="A927" i="4"/>
  <c r="A1062" i="4"/>
  <c r="D1061" i="4"/>
  <c r="D737" i="4"/>
  <c r="D816" i="4"/>
  <c r="D925" i="4"/>
  <c r="A1006" i="4"/>
  <c r="A1007" i="4" s="1"/>
  <c r="D870" i="4"/>
  <c r="D1059" i="4"/>
  <c r="A1115" i="4"/>
  <c r="A1116" i="4" s="1"/>
  <c r="A1117" i="4" s="1"/>
  <c r="A871" i="4"/>
  <c r="A1034" i="4"/>
  <c r="D1034" i="4" s="1"/>
  <c r="D1033" i="4"/>
  <c r="D1060" i="4"/>
  <c r="D1276" i="4"/>
  <c r="A1277" i="4"/>
  <c r="D1248" i="4"/>
  <c r="D978" i="4"/>
  <c r="A979" i="4"/>
  <c r="D1141" i="4"/>
  <c r="A1223" i="4"/>
  <c r="D1223" i="4" s="1"/>
  <c r="D1222" i="4"/>
  <c r="A1249" i="4"/>
  <c r="D1302" i="4"/>
  <c r="A1303" i="4"/>
  <c r="D1167" i="4"/>
  <c r="A1168" i="4"/>
  <c r="D1329" i="4"/>
  <c r="A1330" i="4"/>
  <c r="A89" i="4"/>
  <c r="D89" i="4" s="1"/>
  <c r="D1087" i="4"/>
  <c r="D574" i="4"/>
  <c r="D601" i="4"/>
  <c r="A278" i="4"/>
  <c r="A279" i="4" s="1"/>
  <c r="D818" i="4"/>
  <c r="D898" i="4"/>
  <c r="D1195" i="4"/>
  <c r="A1196" i="4"/>
  <c r="A170" i="4"/>
  <c r="A171" i="4" s="1"/>
  <c r="A172" i="4" s="1"/>
  <c r="D62" i="4"/>
  <c r="A63" i="4"/>
  <c r="A9" i="4"/>
  <c r="D8" i="4"/>
  <c r="D1249" i="4"/>
  <c r="A1250" i="4"/>
  <c r="A1251" i="4" s="1"/>
  <c r="A928" i="4"/>
  <c r="D927" i="4"/>
  <c r="A846" i="4"/>
  <c r="A847" i="4" s="1"/>
  <c r="D847" i="4" s="1"/>
  <c r="D845" i="4"/>
  <c r="D682" i="4"/>
  <c r="A683" i="4"/>
  <c r="D576" i="4"/>
  <c r="D1330" i="4"/>
  <c r="A1331" i="4"/>
  <c r="D1115" i="4"/>
  <c r="D1006" i="4"/>
  <c r="A631" i="4"/>
  <c r="D630" i="4"/>
  <c r="A495" i="4"/>
  <c r="D494" i="4"/>
  <c r="A90" i="4"/>
  <c r="A91" i="4" s="1"/>
  <c r="A92" i="4" s="1"/>
  <c r="D305" i="4"/>
  <c r="A306" i="4"/>
  <c r="A360" i="4"/>
  <c r="A361" i="4" s="1"/>
  <c r="A333" i="4"/>
  <c r="D1303" i="4"/>
  <c r="A1304" i="4"/>
  <c r="A1305" i="4" s="1"/>
  <c r="D979" i="4"/>
  <c r="A1278" i="4"/>
  <c r="A1279" i="4" s="1"/>
  <c r="D1279" i="4" s="1"/>
  <c r="D1277" i="4"/>
  <c r="D1062" i="4"/>
  <c r="A1063" i="4"/>
  <c r="D1063" i="4" s="1"/>
  <c r="A522" i="4"/>
  <c r="A523" i="4" s="1"/>
  <c r="D523" i="4" s="1"/>
  <c r="D521" i="4"/>
  <c r="A1035" i="4"/>
  <c r="A1036" i="4" s="1"/>
  <c r="D1036" i="4" s="1"/>
  <c r="A469" i="4"/>
  <c r="D468" i="4"/>
  <c r="D763" i="4"/>
  <c r="A764" i="4"/>
  <c r="A656" i="4"/>
  <c r="D656" i="4" s="1"/>
  <c r="D655" i="4"/>
  <c r="A413" i="4"/>
  <c r="D412" i="4"/>
  <c r="A711" i="4"/>
  <c r="A712" i="4" s="1"/>
  <c r="A713" i="4" s="1"/>
  <c r="D710" i="4"/>
  <c r="D196" i="4"/>
  <c r="A197" i="4"/>
  <c r="A198" i="4" s="1"/>
  <c r="D385" i="4"/>
  <c r="A386" i="4"/>
  <c r="D386" i="4" s="1"/>
  <c r="D278" i="4"/>
  <c r="A765" i="4"/>
  <c r="D764" i="4"/>
  <c r="D522" i="4"/>
  <c r="D846" i="4"/>
  <c r="A414" i="4"/>
  <c r="D413" i="4"/>
  <c r="A307" i="4"/>
  <c r="A308" i="4" s="1"/>
  <c r="D308" i="4" s="1"/>
  <c r="D1116" i="4"/>
  <c r="A549" i="4"/>
  <c r="D549" i="4" s="1"/>
  <c r="D63" i="4"/>
  <c r="A64" i="4"/>
  <c r="D64" i="4" s="1"/>
  <c r="D469" i="4"/>
  <c r="A470" i="4"/>
  <c r="D1035" i="4"/>
  <c r="D333" i="4"/>
  <c r="A496" i="4"/>
  <c r="A1008" i="4"/>
  <c r="A1009" i="4" s="1"/>
  <c r="D1007" i="4"/>
  <c r="A1197" i="4"/>
  <c r="A1198" i="4" s="1"/>
  <c r="D1196" i="4"/>
  <c r="A1064" i="4"/>
  <c r="D1064" i="4" s="1"/>
  <c r="A657" i="4"/>
  <c r="D657" i="4" s="1"/>
  <c r="D1331" i="4"/>
  <c r="A1332" i="4"/>
  <c r="D1332" i="4" s="1"/>
  <c r="D928" i="4"/>
  <c r="D1250" i="4"/>
  <c r="D712" i="4"/>
  <c r="A65" i="4"/>
  <c r="A66" i="4" s="1"/>
  <c r="D1008" i="4"/>
  <c r="D1117" i="4"/>
  <c r="A1118" i="4"/>
  <c r="A1119" i="4" s="1"/>
  <c r="D414" i="4"/>
  <c r="A415" i="4"/>
  <c r="A416" i="4" s="1"/>
  <c r="A848" i="4"/>
  <c r="A849" i="4" s="1"/>
  <c r="A524" i="4"/>
  <c r="A525" i="4" s="1"/>
  <c r="D525" i="4" s="1"/>
  <c r="A658" i="4"/>
  <c r="A659" i="4" s="1"/>
  <c r="D659" i="4" s="1"/>
  <c r="D1197" i="4"/>
  <c r="A497" i="4"/>
  <c r="D497" i="4" s="1"/>
  <c r="D496" i="4"/>
  <c r="D470" i="4"/>
  <c r="A471" i="4"/>
  <c r="D471" i="4" s="1"/>
  <c r="D198" i="4"/>
  <c r="A199" i="4"/>
  <c r="D199" i="4" s="1"/>
  <c r="D307" i="4"/>
  <c r="D524" i="4"/>
  <c r="D65" i="4"/>
  <c r="A1199" i="4"/>
  <c r="D1199" i="4" s="1"/>
  <c r="D1198" i="4"/>
  <c r="D1118" i="4"/>
  <c r="A309" i="4"/>
  <c r="A310" i="4" s="1"/>
  <c r="A311" i="4" s="1"/>
  <c r="A312" i="4" s="1"/>
  <c r="A498" i="4"/>
  <c r="D498" i="4" s="1"/>
  <c r="D848" i="4"/>
  <c r="D713" i="4"/>
  <c r="A714" i="4"/>
  <c r="A499" i="4"/>
  <c r="A500" i="4" s="1"/>
  <c r="A501" i="4" s="1"/>
  <c r="D501" i="4" s="1"/>
  <c r="A715" i="4"/>
  <c r="D715" i="4" s="1"/>
  <c r="D714" i="4"/>
  <c r="A1200" i="4"/>
  <c r="D1200" i="4" s="1"/>
  <c r="A526" i="4"/>
  <c r="D310" i="4"/>
  <c r="A716" i="4"/>
  <c r="D716" i="4" s="1"/>
  <c r="D500" i="4"/>
  <c r="D311" i="4"/>
  <c r="AG4" i="4" l="1"/>
  <c r="AF4" i="4"/>
  <c r="D1251" i="4"/>
  <c r="A1252" i="4"/>
  <c r="A173" i="4"/>
  <c r="D172" i="4"/>
  <c r="A955" i="4"/>
  <c r="D955" i="4" s="1"/>
  <c r="D954" i="4"/>
  <c r="D251" i="4"/>
  <c r="A252" i="4"/>
  <c r="D1009" i="4"/>
  <c r="A1010" i="4"/>
  <c r="D1010" i="4" s="1"/>
  <c r="A1089" i="4"/>
  <c r="A1090" i="4" s="1"/>
  <c r="D1088" i="4"/>
  <c r="A67" i="4"/>
  <c r="D66" i="4"/>
  <c r="D92" i="4"/>
  <c r="A93" i="4"/>
  <c r="A280" i="4"/>
  <c r="A281" i="4" s="1"/>
  <c r="D279" i="4"/>
  <c r="D602" i="4"/>
  <c r="A603" i="4"/>
  <c r="D658" i="4"/>
  <c r="D91" i="4"/>
  <c r="D170" i="4"/>
  <c r="A36" i="4"/>
  <c r="A1224" i="4"/>
  <c r="D250" i="4"/>
  <c r="D953" i="4"/>
  <c r="D547" i="4"/>
  <c r="A1037" i="4"/>
  <c r="A550" i="4"/>
  <c r="A387" i="4"/>
  <c r="D360" i="4"/>
  <c r="D142" i="4"/>
  <c r="D1090" i="4"/>
  <c r="A1091" i="4"/>
  <c r="A1120" i="4"/>
  <c r="D1119" i="4"/>
  <c r="A820" i="4"/>
  <c r="D819" i="4"/>
  <c r="A527" i="4"/>
  <c r="D526" i="4"/>
  <c r="A717" i="4"/>
  <c r="A417" i="4"/>
  <c r="D416" i="4"/>
  <c r="D1305" i="4"/>
  <c r="A1306" i="4"/>
  <c r="A362" i="4"/>
  <c r="D361" i="4"/>
  <c r="D415" i="4"/>
  <c r="A1333" i="4"/>
  <c r="A956" i="4"/>
  <c r="D711" i="4"/>
  <c r="A1011" i="4"/>
  <c r="D309" i="4"/>
  <c r="A200" i="4"/>
  <c r="A1280" i="4"/>
  <c r="D197" i="4"/>
  <c r="D90" i="4"/>
  <c r="G82" i="1"/>
  <c r="C120" i="1" s="1"/>
  <c r="G72" i="1"/>
  <c r="G67" i="1"/>
  <c r="AH4" i="4"/>
  <c r="G95" i="1"/>
  <c r="G24" i="1"/>
  <c r="G47" i="1"/>
  <c r="G62" i="1"/>
  <c r="G77" i="1"/>
  <c r="G29" i="1"/>
  <c r="G91" i="1"/>
  <c r="G13" i="1"/>
  <c r="G98" i="1"/>
  <c r="C119" i="1" s="1"/>
  <c r="B601" i="4"/>
  <c r="B277" i="4"/>
  <c r="B1112" i="4"/>
  <c r="B330" i="4"/>
  <c r="B222" i="4"/>
  <c r="B168" i="4"/>
  <c r="B952" i="4"/>
  <c r="B1060" i="4"/>
  <c r="B575" i="4"/>
  <c r="B953" i="4"/>
  <c r="B250" i="4"/>
  <c r="B602" i="4"/>
  <c r="B655" i="4"/>
  <c r="B35" i="4"/>
  <c r="B522" i="4"/>
  <c r="B90" i="4"/>
  <c r="B711" i="4"/>
  <c r="B1035" i="4"/>
  <c r="B631" i="4"/>
  <c r="B1331" i="4"/>
  <c r="B64" i="4"/>
  <c r="B1036" i="4"/>
  <c r="B91" i="4"/>
  <c r="B1251" i="4"/>
  <c r="B415" i="4"/>
  <c r="B550" i="4"/>
  <c r="B65" i="4"/>
  <c r="B471" i="4"/>
  <c r="B362" i="4"/>
  <c r="B1306" i="4"/>
  <c r="B659" i="4"/>
  <c r="B525" i="4"/>
  <c r="B500" i="4"/>
  <c r="B526" i="4"/>
  <c r="B1004" i="4"/>
  <c r="B410" i="4"/>
  <c r="B762" i="4"/>
  <c r="B1275" i="4"/>
  <c r="B1088" i="4"/>
  <c r="B1090" i="4"/>
  <c r="B62" i="4"/>
  <c r="B8" i="4"/>
  <c r="B871" i="4"/>
  <c r="B1115" i="4"/>
  <c r="B494" i="4"/>
  <c r="B332" i="4"/>
  <c r="B1223" i="4"/>
  <c r="B412" i="4"/>
  <c r="B385" i="4"/>
  <c r="B89" i="4"/>
  <c r="B278" i="4"/>
  <c r="B63" i="4"/>
  <c r="B197" i="4"/>
  <c r="B469" i="4"/>
  <c r="B656" i="4"/>
  <c r="B251" i="4"/>
  <c r="B279" i="4"/>
  <c r="B712" i="4"/>
  <c r="B1008" i="4"/>
  <c r="B1117" i="4"/>
  <c r="B657" i="4"/>
  <c r="B252" i="4"/>
  <c r="B496" i="4"/>
  <c r="B307" i="4"/>
  <c r="B199" i="4"/>
  <c r="B1198" i="4"/>
  <c r="B1252" i="4"/>
  <c r="B848" i="4"/>
  <c r="B66" i="4"/>
  <c r="B1010" i="4"/>
  <c r="B310" i="4"/>
  <c r="B311" i="4"/>
  <c r="B716" i="4"/>
  <c r="B1058" i="4"/>
  <c r="B734" i="4"/>
  <c r="B114" i="4"/>
  <c r="B195" i="4"/>
  <c r="B709" i="4"/>
  <c r="B493" i="4"/>
  <c r="B1059" i="4"/>
  <c r="B1087" i="4"/>
  <c r="B1089" i="4"/>
  <c r="B169" i="4"/>
  <c r="B1249" i="4"/>
  <c r="B845" i="4"/>
  <c r="B547" i="4"/>
  <c r="B1330" i="4"/>
  <c r="B1006" i="4"/>
  <c r="B359" i="4"/>
  <c r="B1062" i="4"/>
  <c r="B1168" i="4"/>
  <c r="B196" i="4"/>
  <c r="B846" i="4"/>
  <c r="B683" i="4"/>
  <c r="B1224" i="4"/>
  <c r="B1250" i="4"/>
  <c r="B549" i="4"/>
  <c r="B414" i="4"/>
  <c r="B847" i="4"/>
  <c r="B523" i="4"/>
  <c r="B955" i="4"/>
  <c r="B387" i="4"/>
  <c r="B1197" i="4"/>
  <c r="B470" i="4"/>
  <c r="B198" i="4"/>
  <c r="B92" i="4"/>
  <c r="B524" i="4"/>
  <c r="B956" i="4"/>
  <c r="B658" i="4"/>
  <c r="B281" i="4"/>
  <c r="B1333" i="4"/>
  <c r="B713" i="4"/>
  <c r="B93" i="4"/>
  <c r="B714" i="4"/>
  <c r="B1011" i="4"/>
  <c r="B67" i="4"/>
  <c r="B1120" i="4"/>
  <c r="B527" i="4"/>
  <c r="B717" i="4"/>
  <c r="B715" i="4"/>
  <c r="B1113" i="4"/>
  <c r="B356" i="4"/>
  <c r="B572" i="4"/>
  <c r="B384" i="4"/>
  <c r="B115" i="4"/>
  <c r="B411" i="4"/>
  <c r="B443" i="4"/>
  <c r="B223" i="4"/>
  <c r="B629" i="4"/>
  <c r="B818" i="4"/>
  <c r="B927" i="4"/>
  <c r="B1277" i="4"/>
  <c r="B521" i="4"/>
  <c r="B468" i="4"/>
  <c r="B763" i="4"/>
  <c r="B1116" i="4"/>
  <c r="B1091" i="4"/>
  <c r="B1196" i="4"/>
  <c r="B386" i="4"/>
  <c r="B954" i="4"/>
  <c r="B170" i="4"/>
  <c r="B1305" i="4"/>
  <c r="B361" i="4"/>
  <c r="B765" i="4"/>
  <c r="B1332" i="4"/>
  <c r="B1279" i="4"/>
  <c r="B1009" i="4"/>
  <c r="B1118" i="4"/>
  <c r="B308" i="4"/>
  <c r="B1037" i="4"/>
  <c r="B416" i="4"/>
  <c r="B309" i="4"/>
  <c r="B1199" i="4"/>
  <c r="B497" i="4"/>
  <c r="B603" i="4"/>
  <c r="B413" i="4"/>
  <c r="B360" i="4"/>
  <c r="B548" i="4"/>
  <c r="B467" i="4"/>
  <c r="B171" i="4"/>
  <c r="B36" i="4"/>
  <c r="B630" i="4"/>
  <c r="B417" i="4"/>
  <c r="B498" i="4"/>
  <c r="B764" i="4"/>
  <c r="B820" i="4"/>
  <c r="B172" i="4"/>
  <c r="B1063" i="4"/>
  <c r="B1303" i="4"/>
  <c r="B1007" i="4"/>
  <c r="A313" i="4"/>
  <c r="D312" i="4"/>
  <c r="A502" i="4"/>
  <c r="B501" i="4"/>
  <c r="B312" i="4"/>
  <c r="B499" i="4"/>
  <c r="D499" i="4"/>
  <c r="A850" i="4"/>
  <c r="D849" i="4"/>
  <c r="A1201" i="4"/>
  <c r="B1200" i="4"/>
  <c r="B849" i="4"/>
  <c r="D1304" i="4"/>
  <c r="B1304" i="4"/>
  <c r="A334" i="4"/>
  <c r="B333" i="4"/>
  <c r="B306" i="4"/>
  <c r="D306" i="4"/>
  <c r="A632" i="4"/>
  <c r="D631" i="4"/>
  <c r="B9" i="4"/>
  <c r="A10" i="4"/>
  <c r="D9" i="4"/>
  <c r="A872" i="4"/>
  <c r="D871" i="4"/>
  <c r="B280" i="4"/>
  <c r="D495" i="4"/>
  <c r="B495" i="4"/>
  <c r="A929" i="4"/>
  <c r="B928" i="4"/>
  <c r="B173" i="4"/>
  <c r="A660" i="4"/>
  <c r="B200" i="4"/>
  <c r="B1119" i="4"/>
  <c r="A472" i="4"/>
  <c r="D171" i="4"/>
  <c r="D280" i="4"/>
  <c r="A766" i="4"/>
  <c r="D765" i="4"/>
  <c r="B1278" i="4"/>
  <c r="D1278" i="4"/>
  <c r="D683" i="4"/>
  <c r="A684" i="4"/>
  <c r="D1168" i="4"/>
  <c r="A1169" i="4"/>
  <c r="A144" i="4"/>
  <c r="B143" i="4"/>
  <c r="D143" i="4"/>
  <c r="A1065" i="4"/>
  <c r="B1064" i="4"/>
  <c r="A980" i="4"/>
  <c r="B979" i="4"/>
  <c r="B576" i="4"/>
  <c r="A577" i="4"/>
  <c r="B116" i="4"/>
  <c r="A117" i="4"/>
  <c r="B1195" i="4"/>
  <c r="B1248" i="4"/>
  <c r="B1276" i="4"/>
  <c r="B790" i="4"/>
  <c r="B465" i="4"/>
  <c r="B225" i="4"/>
  <c r="B546" i="4"/>
  <c r="B249" i="4"/>
  <c r="B304" i="4"/>
  <c r="B61" i="4"/>
  <c r="B7" i="4"/>
  <c r="B573" i="4"/>
  <c r="B444" i="4"/>
  <c r="B491" i="4"/>
  <c r="B437" i="4"/>
  <c r="B626" i="4"/>
  <c r="B441" i="4"/>
  <c r="B600" i="4"/>
  <c r="B1033" i="4"/>
  <c r="B897" i="4"/>
  <c r="B1329" i="4"/>
  <c r="B1274" i="4"/>
  <c r="A899" i="4"/>
  <c r="B898" i="4"/>
  <c r="B5" i="4"/>
  <c r="B88" i="4"/>
  <c r="G57" i="1"/>
  <c r="B710" i="4"/>
  <c r="B1034" i="4"/>
  <c r="B305" i="4"/>
  <c r="B682" i="4"/>
  <c r="B574" i="4"/>
  <c r="A791" i="4"/>
  <c r="D1089" i="4"/>
  <c r="B951" i="4"/>
  <c r="B870" i="4"/>
  <c r="B455" i="4"/>
  <c r="B439" i="4"/>
  <c r="B654" i="4"/>
  <c r="B466" i="4"/>
  <c r="B331" i="4"/>
  <c r="B34" i="4"/>
  <c r="B452" i="4"/>
  <c r="B275" i="4"/>
  <c r="B194" i="4"/>
  <c r="B599" i="4"/>
  <c r="B303" i="4"/>
  <c r="B627" i="4"/>
  <c r="B446" i="4"/>
  <c r="B789" i="4"/>
  <c r="B445" i="4"/>
  <c r="B738" i="4"/>
  <c r="B842" i="4"/>
  <c r="B1166" i="4"/>
  <c r="B1140" i="4"/>
  <c r="B869" i="4"/>
  <c r="G33" i="1"/>
  <c r="G28" i="1" s="1"/>
  <c r="G115" i="1"/>
  <c r="C122" i="1"/>
  <c r="D122" i="1" s="1"/>
  <c r="B520" i="4"/>
  <c r="B221" i="4"/>
  <c r="B276" i="4"/>
  <c r="B86" i="4"/>
  <c r="B450" i="4"/>
  <c r="B167" i="4"/>
  <c r="B248" i="4"/>
  <c r="B1193" i="4"/>
  <c r="B843" i="4"/>
  <c r="B1085" i="4"/>
  <c r="B1031" i="4"/>
  <c r="B1220" i="4"/>
  <c r="B819" i="4"/>
  <c r="B142" i="4"/>
  <c r="B32" i="4"/>
  <c r="B33" i="4"/>
  <c r="B1247" i="4"/>
  <c r="B1221" i="4"/>
  <c r="B653" i="4"/>
  <c r="B1032" i="4"/>
  <c r="B1301" i="4"/>
  <c r="B923" i="4"/>
  <c r="B978" i="4"/>
  <c r="B924" i="4"/>
  <c r="B680" i="4"/>
  <c r="B735" i="4"/>
  <c r="B519" i="4"/>
  <c r="B950" i="4"/>
  <c r="B545" i="4"/>
  <c r="B1139" i="4"/>
  <c r="B896" i="4"/>
  <c r="B1167" i="4"/>
  <c r="B1222" i="4"/>
  <c r="B815" i="4"/>
  <c r="B737" i="4"/>
  <c r="B518" i="4"/>
  <c r="B140" i="4"/>
  <c r="B628" i="4"/>
  <c r="B449" i="4"/>
  <c r="B329" i="4"/>
  <c r="B788" i="4"/>
  <c r="B454" i="4"/>
  <c r="B438" i="4"/>
  <c r="B383" i="4"/>
  <c r="B448" i="4"/>
  <c r="B492" i="4"/>
  <c r="B60" i="4"/>
  <c r="B440" i="4"/>
  <c r="B87" i="4"/>
  <c r="B141" i="4"/>
  <c r="B451" i="4"/>
  <c r="B357" i="4"/>
  <c r="B926" i="4"/>
  <c r="B1328" i="4"/>
  <c r="B761" i="4"/>
  <c r="B1302" i="4"/>
  <c r="B1086" i="4"/>
  <c r="B977" i="4"/>
  <c r="B817" i="4"/>
  <c r="B816" i="4"/>
  <c r="B464" i="4"/>
  <c r="B453" i="4"/>
  <c r="B302" i="4"/>
  <c r="B442" i="4"/>
  <c r="B707" i="4"/>
  <c r="B113" i="4"/>
  <c r="B224" i="4"/>
  <c r="B59" i="4"/>
  <c r="B358" i="4"/>
  <c r="B1194" i="4"/>
  <c r="B6" i="4"/>
  <c r="B844" i="4"/>
  <c r="B447" i="4"/>
  <c r="B681" i="4"/>
  <c r="B708" i="4"/>
  <c r="B1061" i="4"/>
  <c r="B736" i="4"/>
  <c r="B925" i="4"/>
  <c r="B1005" i="4"/>
  <c r="B1114" i="4"/>
  <c r="G41" i="1"/>
  <c r="G37" i="1" s="1"/>
  <c r="G106" i="1"/>
  <c r="G111" i="1" s="1"/>
  <c r="A226" i="4"/>
  <c r="D225" i="4"/>
  <c r="O10" i="4"/>
  <c r="E2" i="4" s="1"/>
  <c r="A1142" i="4"/>
  <c r="B1141" i="4"/>
  <c r="A740" i="4"/>
  <c r="B739" i="4"/>
  <c r="A456" i="4"/>
  <c r="D455" i="4"/>
  <c r="N4" i="4"/>
  <c r="N11" i="4" s="1"/>
  <c r="O11" i="4" s="1"/>
  <c r="F2" i="4" s="1"/>
  <c r="A551" i="4" l="1"/>
  <c r="D550" i="4"/>
  <c r="D36" i="4"/>
  <c r="A37" i="4"/>
  <c r="A174" i="4"/>
  <c r="D173" i="4"/>
  <c r="D1037" i="4"/>
  <c r="A1038" i="4"/>
  <c r="A604" i="4"/>
  <c r="D603" i="4"/>
  <c r="A282" i="4"/>
  <c r="D281" i="4"/>
  <c r="A253" i="4"/>
  <c r="D252" i="4"/>
  <c r="A1253" i="4"/>
  <c r="D1252" i="4"/>
  <c r="D387" i="4"/>
  <c r="A388" i="4"/>
  <c r="A1225" i="4"/>
  <c r="D1224" i="4"/>
  <c r="A94" i="4"/>
  <c r="D93" i="4"/>
  <c r="A68" i="4"/>
  <c r="D67" i="4"/>
  <c r="D956" i="4"/>
  <c r="E956" i="4" s="1"/>
  <c r="A957" i="4"/>
  <c r="A1307" i="4"/>
  <c r="D1306" i="4"/>
  <c r="D1091" i="4"/>
  <c r="A1092" i="4"/>
  <c r="A1281" i="4"/>
  <c r="D1280" i="4"/>
  <c r="D1011" i="4"/>
  <c r="A1012" i="4"/>
  <c r="A1334" i="4"/>
  <c r="D1333" i="4"/>
  <c r="D717" i="4"/>
  <c r="E717" i="4" s="1"/>
  <c r="A718" i="4"/>
  <c r="D527" i="4"/>
  <c r="A528" i="4"/>
  <c r="D820" i="4"/>
  <c r="E820" i="4" s="1"/>
  <c r="A821" i="4"/>
  <c r="B1280" i="4"/>
  <c r="G80" i="1"/>
  <c r="A201" i="4"/>
  <c r="D200" i="4"/>
  <c r="E200" i="4" s="1"/>
  <c r="D362" i="4"/>
  <c r="E362" i="4" s="1"/>
  <c r="A363" i="4"/>
  <c r="D417" i="4"/>
  <c r="E417" i="4" s="1"/>
  <c r="A418" i="4"/>
  <c r="A1121" i="4"/>
  <c r="D1120" i="4"/>
  <c r="E1120" i="4" s="1"/>
  <c r="D121" i="1"/>
  <c r="E119" i="1" s="1"/>
  <c r="D119" i="1"/>
  <c r="G65" i="1"/>
  <c r="A227" i="4"/>
  <c r="B226" i="4"/>
  <c r="D226" i="4"/>
  <c r="E226" i="4" s="1"/>
  <c r="D1065" i="4"/>
  <c r="E1065" i="4" s="1"/>
  <c r="B1065" i="4"/>
  <c r="A1066" i="4"/>
  <c r="A792" i="4"/>
  <c r="B791" i="4"/>
  <c r="D791" i="4"/>
  <c r="E791" i="4" s="1"/>
  <c r="A118" i="4"/>
  <c r="B117" i="4"/>
  <c r="D117" i="4"/>
  <c r="E117" i="4" s="1"/>
  <c r="B660" i="4"/>
  <c r="A661" i="4"/>
  <c r="D660" i="4"/>
  <c r="E660" i="4" s="1"/>
  <c r="A11" i="4"/>
  <c r="D10" i="4"/>
  <c r="E10" i="4" s="1"/>
  <c r="B10" i="4"/>
  <c r="D1142" i="4"/>
  <c r="E1142" i="4" s="1"/>
  <c r="B1142" i="4"/>
  <c r="A1143" i="4"/>
  <c r="D980" i="4"/>
  <c r="E980" i="4" s="1"/>
  <c r="A981" i="4"/>
  <c r="B980" i="4"/>
  <c r="A685" i="4"/>
  <c r="B684" i="4"/>
  <c r="D684" i="4"/>
  <c r="E684" i="4" s="1"/>
  <c r="B502" i="4"/>
  <c r="A503" i="4"/>
  <c r="D502" i="4"/>
  <c r="E502" i="4" s="1"/>
  <c r="A900" i="4"/>
  <c r="B899" i="4"/>
  <c r="D899" i="4"/>
  <c r="E899" i="4" s="1"/>
  <c r="D1169" i="4"/>
  <c r="E1169" i="4" s="1"/>
  <c r="B1169" i="4"/>
  <c r="A1170" i="4"/>
  <c r="A457" i="4"/>
  <c r="D456" i="4"/>
  <c r="E456" i="4" s="1"/>
  <c r="B456" i="4"/>
  <c r="E442" i="4"/>
  <c r="E572" i="4"/>
  <c r="E443" i="4"/>
  <c r="E951" i="4"/>
  <c r="E438" i="4"/>
  <c r="E330" i="4"/>
  <c r="E735" i="4"/>
  <c r="E223" i="4"/>
  <c r="E445" i="4"/>
  <c r="E453" i="4"/>
  <c r="E627" i="4"/>
  <c r="E60" i="4"/>
  <c r="E1004" i="4"/>
  <c r="E439" i="4"/>
  <c r="E357" i="4"/>
  <c r="E441" i="4"/>
  <c r="E575" i="4"/>
  <c r="E467" i="4"/>
  <c r="E358" i="4"/>
  <c r="E61" i="4"/>
  <c r="E115" i="4"/>
  <c r="E249" i="4"/>
  <c r="E546" i="4"/>
  <c r="E466" i="4"/>
  <c r="E33" i="4"/>
  <c r="E411" i="4"/>
  <c r="E444" i="4"/>
  <c r="E681" i="4"/>
  <c r="E224" i="4"/>
  <c r="E708" i="4"/>
  <c r="E628" i="4"/>
  <c r="E762" i="4"/>
  <c r="E737" i="4"/>
  <c r="E1166" i="4"/>
  <c r="E303" i="4"/>
  <c r="E455" i="4"/>
  <c r="E225" i="4"/>
  <c r="E736" i="4"/>
  <c r="E843" i="4"/>
  <c r="E1140" i="4"/>
  <c r="E449" i="4"/>
  <c r="E1032" i="4"/>
  <c r="E7" i="4"/>
  <c r="E34" i="4"/>
  <c r="E384" i="4"/>
  <c r="E88" i="4"/>
  <c r="E452" i="4"/>
  <c r="E465" i="4"/>
  <c r="E952" i="4"/>
  <c r="E844" i="4"/>
  <c r="E1060" i="4"/>
  <c r="E1302" i="4"/>
  <c r="E1167" i="4"/>
  <c r="E1221" i="4"/>
  <c r="E1005" i="4"/>
  <c r="E356" i="4"/>
  <c r="E842" i="4"/>
  <c r="E446" i="4"/>
  <c r="E738" i="4"/>
  <c r="E924" i="4"/>
  <c r="E519" i="4"/>
  <c r="E739" i="4"/>
  <c r="E6" i="4"/>
  <c r="E654" i="4"/>
  <c r="E447" i="4"/>
  <c r="E790" i="4"/>
  <c r="E195" i="4"/>
  <c r="E492" i="4"/>
  <c r="E520" i="4"/>
  <c r="E926" i="4"/>
  <c r="E1061" i="4"/>
  <c r="E816" i="4"/>
  <c r="E1222" i="4"/>
  <c r="E1329" i="4"/>
  <c r="E451" i="4"/>
  <c r="E1058" i="4"/>
  <c r="E629" i="4"/>
  <c r="E1085" i="4"/>
  <c r="E950" i="4"/>
  <c r="E410" i="4"/>
  <c r="E493" i="4"/>
  <c r="E86" i="4"/>
  <c r="E599" i="4"/>
  <c r="E222" i="4"/>
  <c r="E761" i="4"/>
  <c r="E1112" i="4"/>
  <c r="E141" i="4"/>
  <c r="E113" i="4"/>
  <c r="E5" i="4"/>
  <c r="F5" i="4" s="1"/>
  <c r="E707" i="4"/>
  <c r="E871" i="4"/>
  <c r="E927" i="4"/>
  <c r="E845" i="4"/>
  <c r="E494" i="4"/>
  <c r="E1062" i="4"/>
  <c r="E521" i="4"/>
  <c r="E1168" i="4"/>
  <c r="E196" i="4"/>
  <c r="E385" i="4"/>
  <c r="E280" i="4"/>
  <c r="E64" i="4"/>
  <c r="E1008" i="4"/>
  <c r="E1117" i="4"/>
  <c r="E1305" i="4"/>
  <c r="E414" i="4"/>
  <c r="E171" i="4"/>
  <c r="E91" i="4"/>
  <c r="E87" i="4"/>
  <c r="E1275" i="4"/>
  <c r="E114" i="4"/>
  <c r="E331" i="4"/>
  <c r="E168" i="4"/>
  <c r="E1194" i="4"/>
  <c r="E709" i="4"/>
  <c r="E1059" i="4"/>
  <c r="E978" i="4"/>
  <c r="E1141" i="4"/>
  <c r="E1274" i="4"/>
  <c r="E1089" i="4"/>
  <c r="E788" i="4"/>
  <c r="E248" i="4"/>
  <c r="E626" i="4"/>
  <c r="E167" i="4"/>
  <c r="E140" i="4"/>
  <c r="E89" i="4"/>
  <c r="E1087" i="4"/>
  <c r="E601" i="4"/>
  <c r="E1247" i="4"/>
  <c r="E304" i="4"/>
  <c r="E1088" i="4"/>
  <c r="E32" i="4"/>
  <c r="E545" i="4"/>
  <c r="E602" i="4"/>
  <c r="E896" i="4"/>
  <c r="E897" i="4"/>
  <c r="E600" i="4"/>
  <c r="E491" i="4"/>
  <c r="E818" i="4"/>
  <c r="E59" i="4"/>
  <c r="E440" i="4"/>
  <c r="E448" i="4"/>
  <c r="E1248" i="4"/>
  <c r="E276" i="4"/>
  <c r="E653" i="4"/>
  <c r="E437" i="4"/>
  <c r="E464" i="4"/>
  <c r="E194" i="4"/>
  <c r="E819" i="4"/>
  <c r="E142" i="4"/>
  <c r="E62" i="4"/>
  <c r="E953" i="4"/>
  <c r="E630" i="4"/>
  <c r="E332" i="4"/>
  <c r="E979" i="4"/>
  <c r="E763" i="4"/>
  <c r="E655" i="4"/>
  <c r="E35" i="4"/>
  <c r="E278" i="4"/>
  <c r="E90" i="4"/>
  <c r="E36" i="4"/>
  <c r="E1304" i="4"/>
  <c r="E683" i="4"/>
  <c r="E197" i="4"/>
  <c r="E333" i="4"/>
  <c r="E656" i="4"/>
  <c r="E279" i="4"/>
  <c r="E1331" i="4"/>
  <c r="E657" i="4"/>
  <c r="E252" i="4"/>
  <c r="E496" i="4"/>
  <c r="E470" i="4"/>
  <c r="E415" i="4"/>
  <c r="E1009" i="4"/>
  <c r="E550" i="4"/>
  <c r="E1198" i="4"/>
  <c r="E658" i="4"/>
  <c r="E1280" i="4"/>
  <c r="E1118" i="4"/>
  <c r="E497" i="4"/>
  <c r="E1252" i="4"/>
  <c r="E848" i="4"/>
  <c r="E849" i="4"/>
  <c r="E498" i="4"/>
  <c r="E416" i="4"/>
  <c r="E714" i="4"/>
  <c r="E525" i="4"/>
  <c r="E1033" i="4"/>
  <c r="E1276" i="4"/>
  <c r="E454" i="4"/>
  <c r="E1086" i="4"/>
  <c r="E789" i="4"/>
  <c r="E275" i="4"/>
  <c r="E1193" i="4"/>
  <c r="E1113" i="4"/>
  <c r="E573" i="4"/>
  <c r="E1139" i="4"/>
  <c r="E898" i="4"/>
  <c r="E8" i="4"/>
  <c r="E1249" i="4"/>
  <c r="E682" i="4"/>
  <c r="E547" i="4"/>
  <c r="E1115" i="4"/>
  <c r="E1006" i="4"/>
  <c r="E359" i="4"/>
  <c r="E1277" i="4"/>
  <c r="E764" i="4"/>
  <c r="E306" i="4"/>
  <c r="E1196" i="4"/>
  <c r="E1063" i="4"/>
  <c r="E1278" i="4"/>
  <c r="E251" i="4"/>
  <c r="E170" i="4"/>
  <c r="E603" i="4"/>
  <c r="E925" i="4"/>
  <c r="E518" i="4"/>
  <c r="E329" i="4"/>
  <c r="E450" i="4"/>
  <c r="E977" i="4"/>
  <c r="E680" i="4"/>
  <c r="E169" i="4"/>
  <c r="E116" i="4"/>
  <c r="E1034" i="4"/>
  <c r="E468" i="4"/>
  <c r="E846" i="4"/>
  <c r="E954" i="4"/>
  <c r="E928" i="4"/>
  <c r="E1250" i="4"/>
  <c r="E765" i="4"/>
  <c r="E387" i="4"/>
  <c r="E307" i="4"/>
  <c r="E281" i="4"/>
  <c r="E1306" i="4"/>
  <c r="E1119" i="4"/>
  <c r="E66" i="4"/>
  <c r="E173" i="4"/>
  <c r="E1199" i="4"/>
  <c r="E310" i="4"/>
  <c r="E1114" i="4"/>
  <c r="E302" i="4"/>
  <c r="E1090" i="4"/>
  <c r="E1195" i="4"/>
  <c r="E576" i="4"/>
  <c r="E412" i="4"/>
  <c r="E710" i="4"/>
  <c r="E9" i="4"/>
  <c r="E711" i="4"/>
  <c r="E469" i="4"/>
  <c r="E1035" i="4"/>
  <c r="E631" i="4"/>
  <c r="E1007" i="4"/>
  <c r="E712" i="4"/>
  <c r="E549" i="4"/>
  <c r="E1036" i="4"/>
  <c r="E523" i="4"/>
  <c r="E1251" i="4"/>
  <c r="E1332" i="4"/>
  <c r="E1279" i="4"/>
  <c r="E198" i="4"/>
  <c r="E199" i="4"/>
  <c r="E713" i="4"/>
  <c r="E734" i="4"/>
  <c r="E869" i="4"/>
  <c r="E1031" i="4"/>
  <c r="E383" i="4"/>
  <c r="E277" i="4"/>
  <c r="E250" i="4"/>
  <c r="E305" i="4"/>
  <c r="E1303" i="4"/>
  <c r="E1223" i="4"/>
  <c r="E360" i="4"/>
  <c r="E1224" i="4"/>
  <c r="E386" i="4"/>
  <c r="E955" i="4"/>
  <c r="E1197" i="4"/>
  <c r="E172" i="4"/>
  <c r="E471" i="4"/>
  <c r="E870" i="4"/>
  <c r="E221" i="4"/>
  <c r="E1220" i="4"/>
  <c r="E1301" i="4"/>
  <c r="E574" i="4"/>
  <c r="E815" i="4"/>
  <c r="E817" i="4"/>
  <c r="E1328" i="4"/>
  <c r="E923" i="4"/>
  <c r="E143" i="4"/>
  <c r="E1330" i="4"/>
  <c r="E522" i="4"/>
  <c r="E413" i="4"/>
  <c r="E1116" i="4"/>
  <c r="E548" i="4"/>
  <c r="E63" i="4"/>
  <c r="E1091" i="4"/>
  <c r="E495" i="4"/>
  <c r="E1064" i="4"/>
  <c r="E847" i="4"/>
  <c r="E361" i="4"/>
  <c r="E92" i="4"/>
  <c r="E524" i="4"/>
  <c r="E65" i="4"/>
  <c r="E1333" i="4"/>
  <c r="E308" i="4"/>
  <c r="E67" i="4"/>
  <c r="E311" i="4"/>
  <c r="E1037" i="4"/>
  <c r="E659" i="4"/>
  <c r="E1200" i="4"/>
  <c r="E93" i="4"/>
  <c r="E1011" i="4"/>
  <c r="E500" i="4"/>
  <c r="E716" i="4"/>
  <c r="E501" i="4"/>
  <c r="E312" i="4"/>
  <c r="E309" i="4"/>
  <c r="E1010" i="4"/>
  <c r="E499" i="4"/>
  <c r="E715" i="4"/>
  <c r="E526" i="4"/>
  <c r="E527" i="4"/>
  <c r="D472" i="4"/>
  <c r="E472" i="4" s="1"/>
  <c r="A473" i="4"/>
  <c r="B472" i="4"/>
  <c r="A930" i="4"/>
  <c r="D929" i="4"/>
  <c r="E929" i="4" s="1"/>
  <c r="B929" i="4"/>
  <c r="A741" i="4"/>
  <c r="D740" i="4"/>
  <c r="E740" i="4" s="1"/>
  <c r="B740" i="4"/>
  <c r="D577" i="4"/>
  <c r="E577" i="4" s="1"/>
  <c r="B577" i="4"/>
  <c r="A578" i="4"/>
  <c r="B144" i="4"/>
  <c r="A145" i="4"/>
  <c r="D144" i="4"/>
  <c r="E144" i="4" s="1"/>
  <c r="B766" i="4"/>
  <c r="D766" i="4"/>
  <c r="E766" i="4" s="1"/>
  <c r="A767" i="4"/>
  <c r="B872" i="4"/>
  <c r="D872" i="4"/>
  <c r="E872" i="4" s="1"/>
  <c r="A873" i="4"/>
  <c r="B632" i="4"/>
  <c r="D632" i="4"/>
  <c r="E632" i="4" s="1"/>
  <c r="A633" i="4"/>
  <c r="D334" i="4"/>
  <c r="E334" i="4" s="1"/>
  <c r="A335" i="4"/>
  <c r="B334" i="4"/>
  <c r="A1202" i="4"/>
  <c r="D1201" i="4"/>
  <c r="E1201" i="4" s="1"/>
  <c r="B1201" i="4"/>
  <c r="A851" i="4"/>
  <c r="B850" i="4"/>
  <c r="D850" i="4"/>
  <c r="E850" i="4" s="1"/>
  <c r="A314" i="4"/>
  <c r="B313" i="4"/>
  <c r="D313" i="4"/>
  <c r="E313" i="4" s="1"/>
  <c r="G116" i="1" l="1"/>
  <c r="D94" i="4"/>
  <c r="E94" i="4" s="1"/>
  <c r="A95" i="4"/>
  <c r="B94" i="4"/>
  <c r="D388" i="4"/>
  <c r="E388" i="4" s="1"/>
  <c r="B388" i="4"/>
  <c r="A389" i="4"/>
  <c r="A1254" i="4"/>
  <c r="B1253" i="4"/>
  <c r="D1253" i="4"/>
  <c r="E1253" i="4" s="1"/>
  <c r="A605" i="4"/>
  <c r="B604" i="4"/>
  <c r="D604" i="4"/>
  <c r="E604" i="4" s="1"/>
  <c r="D68" i="4"/>
  <c r="E68" i="4" s="1"/>
  <c r="B68" i="4"/>
  <c r="A69" i="4"/>
  <c r="D282" i="4"/>
  <c r="E282" i="4" s="1"/>
  <c r="A283" i="4"/>
  <c r="B282" i="4"/>
  <c r="A1039" i="4"/>
  <c r="B1038" i="4"/>
  <c r="D1038" i="4"/>
  <c r="E1038" i="4" s="1"/>
  <c r="D174" i="4"/>
  <c r="E174" i="4" s="1"/>
  <c r="A175" i="4"/>
  <c r="B174" i="4"/>
  <c r="D1225" i="4"/>
  <c r="E1225" i="4" s="1"/>
  <c r="A1226" i="4"/>
  <c r="B1225" i="4"/>
  <c r="A254" i="4"/>
  <c r="B253" i="4"/>
  <c r="D253" i="4"/>
  <c r="E253" i="4" s="1"/>
  <c r="A38" i="4"/>
  <c r="D37" i="4"/>
  <c r="E37" i="4" s="1"/>
  <c r="B37" i="4"/>
  <c r="D551" i="4"/>
  <c r="E551" i="4" s="1"/>
  <c r="A552" i="4"/>
  <c r="B551" i="4"/>
  <c r="D1121" i="4"/>
  <c r="E1121" i="4" s="1"/>
  <c r="A1122" i="4"/>
  <c r="B1121" i="4"/>
  <c r="A419" i="4"/>
  <c r="D418" i="4"/>
  <c r="E418" i="4" s="1"/>
  <c r="B418" i="4"/>
  <c r="A529" i="4"/>
  <c r="D528" i="4"/>
  <c r="E528" i="4" s="1"/>
  <c r="B528" i="4"/>
  <c r="D1012" i="4"/>
  <c r="E1012" i="4" s="1"/>
  <c r="A1013" i="4"/>
  <c r="B1012" i="4"/>
  <c r="D1281" i="4"/>
  <c r="E1281" i="4" s="1"/>
  <c r="B1281" i="4"/>
  <c r="A1282" i="4"/>
  <c r="D363" i="4"/>
  <c r="E363" i="4" s="1"/>
  <c r="B363" i="4"/>
  <c r="A364" i="4"/>
  <c r="A202" i="4"/>
  <c r="D201" i="4"/>
  <c r="E201" i="4" s="1"/>
  <c r="B201" i="4"/>
  <c r="D821" i="4"/>
  <c r="E821" i="4" s="1"/>
  <c r="A822" i="4"/>
  <c r="B821" i="4"/>
  <c r="D1092" i="4"/>
  <c r="E1092" i="4" s="1"/>
  <c r="A1093" i="4"/>
  <c r="B1092" i="4"/>
  <c r="A1308" i="4"/>
  <c r="D1307" i="4"/>
  <c r="E1307" i="4" s="1"/>
  <c r="B1307" i="4"/>
  <c r="D957" i="4"/>
  <c r="E957" i="4" s="1"/>
  <c r="A958" i="4"/>
  <c r="B957" i="4"/>
  <c r="A719" i="4"/>
  <c r="D718" i="4"/>
  <c r="E718" i="4" s="1"/>
  <c r="B718" i="4"/>
  <c r="D1334" i="4"/>
  <c r="E1334" i="4" s="1"/>
  <c r="A1335" i="4"/>
  <c r="B1334" i="4"/>
  <c r="A315" i="4"/>
  <c r="B314" i="4"/>
  <c r="D314" i="4"/>
  <c r="E314" i="4" s="1"/>
  <c r="B1202" i="4"/>
  <c r="A1203" i="4"/>
  <c r="D1202" i="4"/>
  <c r="E1202" i="4" s="1"/>
  <c r="D633" i="4"/>
  <c r="E633" i="4" s="1"/>
  <c r="A634" i="4"/>
  <c r="B633" i="4"/>
  <c r="D873" i="4"/>
  <c r="E873" i="4" s="1"/>
  <c r="B873" i="4"/>
  <c r="A874" i="4"/>
  <c r="D767" i="4"/>
  <c r="E767" i="4" s="1"/>
  <c r="A768" i="4"/>
  <c r="B767" i="4"/>
  <c r="A146" i="4"/>
  <c r="B145" i="4"/>
  <c r="D145" i="4"/>
  <c r="E145" i="4" s="1"/>
  <c r="B473" i="4"/>
  <c r="A474" i="4"/>
  <c r="D473" i="4"/>
  <c r="E473" i="4" s="1"/>
  <c r="A458" i="4"/>
  <c r="B457" i="4"/>
  <c r="D457" i="4"/>
  <c r="E457" i="4" s="1"/>
  <c r="D11" i="4"/>
  <c r="E11" i="4" s="1"/>
  <c r="B11" i="4"/>
  <c r="A12" i="4"/>
  <c r="D792" i="4"/>
  <c r="E792" i="4" s="1"/>
  <c r="B792" i="4"/>
  <c r="A793" i="4"/>
  <c r="B578" i="4"/>
  <c r="D578" i="4"/>
  <c r="E578" i="4" s="1"/>
  <c r="A579" i="4"/>
  <c r="A931" i="4"/>
  <c r="D930" i="4"/>
  <c r="E930" i="4" s="1"/>
  <c r="B930" i="4"/>
  <c r="D1170" i="4"/>
  <c r="E1170" i="4" s="1"/>
  <c r="B1170" i="4"/>
  <c r="A1171" i="4"/>
  <c r="B503" i="4"/>
  <c r="D503" i="4"/>
  <c r="E503" i="4" s="1"/>
  <c r="A504" i="4"/>
  <c r="B981" i="4"/>
  <c r="A982" i="4"/>
  <c r="D981" i="4"/>
  <c r="E981" i="4" s="1"/>
  <c r="B661" i="4"/>
  <c r="D661" i="4"/>
  <c r="E661" i="4" s="1"/>
  <c r="A662" i="4"/>
  <c r="B118" i="4"/>
  <c r="D118" i="4"/>
  <c r="E118" i="4" s="1"/>
  <c r="A119" i="4"/>
  <c r="D1066" i="4"/>
  <c r="E1066" i="4" s="1"/>
  <c r="B1066" i="4"/>
  <c r="A1067" i="4"/>
  <c r="D851" i="4"/>
  <c r="E851" i="4" s="1"/>
  <c r="B851" i="4"/>
  <c r="A852" i="4"/>
  <c r="A336" i="4"/>
  <c r="D335" i="4"/>
  <c r="E335" i="4" s="1"/>
  <c r="B335" i="4"/>
  <c r="A742" i="4"/>
  <c r="B741" i="4"/>
  <c r="D741" i="4"/>
  <c r="E741" i="4" s="1"/>
  <c r="D900" i="4"/>
  <c r="E900" i="4" s="1"/>
  <c r="B900" i="4"/>
  <c r="A901" i="4"/>
  <c r="B1143" i="4"/>
  <c r="A1144" i="4"/>
  <c r="D1143" i="4"/>
  <c r="E1143" i="4" s="1"/>
  <c r="B685" i="4"/>
  <c r="A686" i="4"/>
  <c r="D685" i="4"/>
  <c r="E685" i="4" s="1"/>
  <c r="A228" i="4"/>
  <c r="D227" i="4"/>
  <c r="E227" i="4" s="1"/>
  <c r="B227" i="4"/>
  <c r="B69" i="4" l="1"/>
  <c r="D69" i="4"/>
  <c r="E69" i="4" s="1"/>
  <c r="A70" i="4"/>
  <c r="B389" i="4"/>
  <c r="D389" i="4"/>
  <c r="E389" i="4" s="1"/>
  <c r="A390" i="4"/>
  <c r="A553" i="4"/>
  <c r="D552" i="4"/>
  <c r="E552" i="4" s="1"/>
  <c r="B552" i="4"/>
  <c r="D1226" i="4"/>
  <c r="E1226" i="4" s="1"/>
  <c r="A1227" i="4"/>
  <c r="B1226" i="4"/>
  <c r="D175" i="4"/>
  <c r="E175" i="4" s="1"/>
  <c r="A176" i="4"/>
  <c r="B175" i="4"/>
  <c r="A284" i="4"/>
  <c r="D283" i="4"/>
  <c r="E283" i="4" s="1"/>
  <c r="B283" i="4"/>
  <c r="D95" i="4"/>
  <c r="E95" i="4" s="1"/>
  <c r="A96" i="4"/>
  <c r="B95" i="4"/>
  <c r="A39" i="4"/>
  <c r="D38" i="4"/>
  <c r="E38" i="4" s="1"/>
  <c r="B38" i="4"/>
  <c r="B254" i="4"/>
  <c r="A255" i="4"/>
  <c r="D254" i="4"/>
  <c r="E254" i="4" s="1"/>
  <c r="D1039" i="4"/>
  <c r="E1039" i="4" s="1"/>
  <c r="A1040" i="4"/>
  <c r="B1039" i="4"/>
  <c r="A606" i="4"/>
  <c r="B605" i="4"/>
  <c r="D605" i="4"/>
  <c r="E605" i="4" s="1"/>
  <c r="B1254" i="4"/>
  <c r="A1255" i="4"/>
  <c r="D1254" i="4"/>
  <c r="E1254" i="4" s="1"/>
  <c r="B364" i="4"/>
  <c r="A365" i="4"/>
  <c r="D364" i="4"/>
  <c r="E364" i="4" s="1"/>
  <c r="D1282" i="4"/>
  <c r="E1282" i="4" s="1"/>
  <c r="B1282" i="4"/>
  <c r="A1283" i="4"/>
  <c r="D1335" i="4"/>
  <c r="E1335" i="4" s="1"/>
  <c r="A1336" i="4"/>
  <c r="B1335" i="4"/>
  <c r="A959" i="4"/>
  <c r="D958" i="4"/>
  <c r="E958" i="4" s="1"/>
  <c r="B958" i="4"/>
  <c r="D1093" i="4"/>
  <c r="E1093" i="4" s="1"/>
  <c r="A1094" i="4"/>
  <c r="B1093" i="4"/>
  <c r="D822" i="4"/>
  <c r="E822" i="4" s="1"/>
  <c r="A823" i="4"/>
  <c r="B822" i="4"/>
  <c r="A1014" i="4"/>
  <c r="D1013" i="4"/>
  <c r="E1013" i="4" s="1"/>
  <c r="B1013" i="4"/>
  <c r="D1122" i="4"/>
  <c r="E1122" i="4" s="1"/>
  <c r="A1123" i="4"/>
  <c r="B1122" i="4"/>
  <c r="B719" i="4"/>
  <c r="A720" i="4"/>
  <c r="D719" i="4"/>
  <c r="E719" i="4" s="1"/>
  <c r="D1308" i="4"/>
  <c r="E1308" i="4" s="1"/>
  <c r="A1309" i="4"/>
  <c r="B1308" i="4"/>
  <c r="A203" i="4"/>
  <c r="D202" i="4"/>
  <c r="E202" i="4" s="1"/>
  <c r="B202" i="4"/>
  <c r="D529" i="4"/>
  <c r="E529" i="4" s="1"/>
  <c r="A530" i="4"/>
  <c r="B529" i="4"/>
  <c r="A420" i="4"/>
  <c r="D419" i="4"/>
  <c r="E419" i="4" s="1"/>
  <c r="B419" i="4"/>
  <c r="D768" i="4"/>
  <c r="E768" i="4" s="1"/>
  <c r="A769" i="4"/>
  <c r="B768" i="4"/>
  <c r="A875" i="4"/>
  <c r="B874" i="4"/>
  <c r="D874" i="4"/>
  <c r="E874" i="4" s="1"/>
  <c r="B315" i="4"/>
  <c r="D315" i="4"/>
  <c r="E315" i="4" s="1"/>
  <c r="A316" i="4"/>
  <c r="A853" i="4"/>
  <c r="B852" i="4"/>
  <c r="D852" i="4"/>
  <c r="E852" i="4" s="1"/>
  <c r="B662" i="4"/>
  <c r="D662" i="4"/>
  <c r="E662" i="4" s="1"/>
  <c r="A663" i="4"/>
  <c r="B579" i="4"/>
  <c r="A580" i="4"/>
  <c r="D579" i="4"/>
  <c r="E579" i="4" s="1"/>
  <c r="A459" i="4"/>
  <c r="D458" i="4"/>
  <c r="E458" i="4" s="1"/>
  <c r="B458" i="4"/>
  <c r="A229" i="4"/>
  <c r="B228" i="4"/>
  <c r="D228" i="4"/>
  <c r="E228" i="4" s="1"/>
  <c r="A743" i="4"/>
  <c r="D742" i="4"/>
  <c r="E742" i="4" s="1"/>
  <c r="B742" i="4"/>
  <c r="B504" i="4"/>
  <c r="A505" i="4"/>
  <c r="D504" i="4"/>
  <c r="E504" i="4" s="1"/>
  <c r="D931" i="4"/>
  <c r="E931" i="4" s="1"/>
  <c r="A932" i="4"/>
  <c r="B931" i="4"/>
  <c r="D793" i="4"/>
  <c r="E793" i="4" s="1"/>
  <c r="A794" i="4"/>
  <c r="B793" i="4"/>
  <c r="A687" i="4"/>
  <c r="D686" i="4"/>
  <c r="E686" i="4" s="1"/>
  <c r="B686" i="4"/>
  <c r="A1145" i="4"/>
  <c r="D1144" i="4"/>
  <c r="E1144" i="4" s="1"/>
  <c r="B1144" i="4"/>
  <c r="A120" i="4"/>
  <c r="D119" i="4"/>
  <c r="E119" i="4" s="1"/>
  <c r="B119" i="4"/>
  <c r="D474" i="4"/>
  <c r="E474" i="4" s="1"/>
  <c r="A475" i="4"/>
  <c r="B474" i="4"/>
  <c r="D146" i="4"/>
  <c r="E146" i="4" s="1"/>
  <c r="A147" i="4"/>
  <c r="B146" i="4"/>
  <c r="B1203" i="4"/>
  <c r="A1204" i="4"/>
  <c r="D1203" i="4"/>
  <c r="E1203" i="4" s="1"/>
  <c r="D336" i="4"/>
  <c r="E336" i="4" s="1"/>
  <c r="A337" i="4"/>
  <c r="B336" i="4"/>
  <c r="A902" i="4"/>
  <c r="B901" i="4"/>
  <c r="D901" i="4"/>
  <c r="E901" i="4" s="1"/>
  <c r="B1067" i="4"/>
  <c r="A1068" i="4"/>
  <c r="D1067" i="4"/>
  <c r="E1067" i="4" s="1"/>
  <c r="A983" i="4"/>
  <c r="D982" i="4"/>
  <c r="E982" i="4" s="1"/>
  <c r="B982" i="4"/>
  <c r="A1172" i="4"/>
  <c r="B1171" i="4"/>
  <c r="D1171" i="4"/>
  <c r="E1171" i="4" s="1"/>
  <c r="A13" i="4"/>
  <c r="B12" i="4"/>
  <c r="D12" i="4"/>
  <c r="E12" i="4" s="1"/>
  <c r="A635" i="4"/>
  <c r="D634" i="4"/>
  <c r="E634" i="4" s="1"/>
  <c r="B634" i="4"/>
  <c r="A391" i="4" l="1"/>
  <c r="B390" i="4"/>
  <c r="D390" i="4"/>
  <c r="E390" i="4" s="1"/>
  <c r="D70" i="4"/>
  <c r="E70" i="4" s="1"/>
  <c r="A71" i="4"/>
  <c r="B70" i="4"/>
  <c r="B1255" i="4"/>
  <c r="D1255" i="4"/>
  <c r="E1255" i="4" s="1"/>
  <c r="A1256" i="4"/>
  <c r="D1040" i="4"/>
  <c r="E1040" i="4" s="1"/>
  <c r="A1041" i="4"/>
  <c r="B1040" i="4"/>
  <c r="D255" i="4"/>
  <c r="E255" i="4" s="1"/>
  <c r="A256" i="4"/>
  <c r="B255" i="4"/>
  <c r="A97" i="4"/>
  <c r="B96" i="4"/>
  <c r="D96" i="4"/>
  <c r="E96" i="4" s="1"/>
  <c r="B176" i="4"/>
  <c r="A177" i="4"/>
  <c r="D176" i="4"/>
  <c r="E176" i="4" s="1"/>
  <c r="A1228" i="4"/>
  <c r="D1227" i="4"/>
  <c r="E1227" i="4" s="1"/>
  <c r="B1227" i="4"/>
  <c r="A607" i="4"/>
  <c r="B606" i="4"/>
  <c r="D606" i="4"/>
  <c r="E606" i="4" s="1"/>
  <c r="A40" i="4"/>
  <c r="D39" i="4"/>
  <c r="E39" i="4" s="1"/>
  <c r="B39" i="4"/>
  <c r="D284" i="4"/>
  <c r="E284" i="4" s="1"/>
  <c r="A285" i="4"/>
  <c r="B284" i="4"/>
  <c r="A554" i="4"/>
  <c r="D553" i="4"/>
  <c r="E553" i="4" s="1"/>
  <c r="B553" i="4"/>
  <c r="A1284" i="4"/>
  <c r="B1283" i="4"/>
  <c r="D1283" i="4"/>
  <c r="E1283" i="4" s="1"/>
  <c r="D530" i="4"/>
  <c r="E530" i="4" s="1"/>
  <c r="A531" i="4"/>
  <c r="B530" i="4"/>
  <c r="D1309" i="4"/>
  <c r="E1309" i="4" s="1"/>
  <c r="A1310" i="4"/>
  <c r="B1309" i="4"/>
  <c r="B720" i="4"/>
  <c r="D720" i="4"/>
  <c r="E720" i="4" s="1"/>
  <c r="A721" i="4"/>
  <c r="A1124" i="4"/>
  <c r="D1123" i="4"/>
  <c r="E1123" i="4" s="1"/>
  <c r="B1123" i="4"/>
  <c r="A824" i="4"/>
  <c r="B823" i="4"/>
  <c r="D823" i="4"/>
  <c r="E823" i="4" s="1"/>
  <c r="D1094" i="4"/>
  <c r="E1094" i="4" s="1"/>
  <c r="A1095" i="4"/>
  <c r="B1094" i="4"/>
  <c r="D1336" i="4"/>
  <c r="E1336" i="4" s="1"/>
  <c r="A1337" i="4"/>
  <c r="B1336" i="4"/>
  <c r="D365" i="4"/>
  <c r="E365" i="4" s="1"/>
  <c r="A366" i="4"/>
  <c r="B365" i="4"/>
  <c r="A421" i="4"/>
  <c r="D420" i="4"/>
  <c r="E420" i="4" s="1"/>
  <c r="B420" i="4"/>
  <c r="A204" i="4"/>
  <c r="D203" i="4"/>
  <c r="E203" i="4" s="1"/>
  <c r="B203" i="4"/>
  <c r="B1014" i="4"/>
  <c r="A1015" i="4"/>
  <c r="D1014" i="4"/>
  <c r="E1014" i="4" s="1"/>
  <c r="D959" i="4"/>
  <c r="E959" i="4" s="1"/>
  <c r="A960" i="4"/>
  <c r="B959" i="4"/>
  <c r="B13" i="4"/>
  <c r="D13" i="4"/>
  <c r="E13" i="4" s="1"/>
  <c r="A14" i="4"/>
  <c r="A636" i="4"/>
  <c r="B635" i="4"/>
  <c r="D635" i="4"/>
  <c r="E635" i="4" s="1"/>
  <c r="B983" i="4"/>
  <c r="A984" i="4"/>
  <c r="D983" i="4"/>
  <c r="E983" i="4" s="1"/>
  <c r="B902" i="4"/>
  <c r="D902" i="4"/>
  <c r="E902" i="4" s="1"/>
  <c r="A903" i="4"/>
  <c r="D1145" i="4"/>
  <c r="E1145" i="4" s="1"/>
  <c r="A1146" i="4"/>
  <c r="B1145" i="4"/>
  <c r="B337" i="4"/>
  <c r="A338" i="4"/>
  <c r="D337" i="4"/>
  <c r="E337" i="4" s="1"/>
  <c r="A933" i="4"/>
  <c r="B932" i="4"/>
  <c r="D932" i="4"/>
  <c r="E932" i="4" s="1"/>
  <c r="A230" i="4"/>
  <c r="D229" i="4"/>
  <c r="E229" i="4" s="1"/>
  <c r="B229" i="4"/>
  <c r="A854" i="4"/>
  <c r="B853" i="4"/>
  <c r="D853" i="4"/>
  <c r="E853" i="4" s="1"/>
  <c r="A1205" i="4"/>
  <c r="B1204" i="4"/>
  <c r="D1204" i="4"/>
  <c r="E1204" i="4" s="1"/>
  <c r="B687" i="4"/>
  <c r="D687" i="4"/>
  <c r="E687" i="4" s="1"/>
  <c r="A688" i="4"/>
  <c r="B505" i="4"/>
  <c r="A506" i="4"/>
  <c r="D505" i="4"/>
  <c r="E505" i="4" s="1"/>
  <c r="A744" i="4"/>
  <c r="D743" i="4"/>
  <c r="E743" i="4" s="1"/>
  <c r="B743" i="4"/>
  <c r="B663" i="4"/>
  <c r="A664" i="4"/>
  <c r="D663" i="4"/>
  <c r="E663" i="4" s="1"/>
  <c r="D1068" i="4"/>
  <c r="E1068" i="4" s="1"/>
  <c r="A1069" i="4"/>
  <c r="B1068" i="4"/>
  <c r="B1172" i="4"/>
  <c r="A1173" i="4"/>
  <c r="D1172" i="4"/>
  <c r="E1172" i="4" s="1"/>
  <c r="B475" i="4"/>
  <c r="A476" i="4"/>
  <c r="D475" i="4"/>
  <c r="E475" i="4" s="1"/>
  <c r="D120" i="4"/>
  <c r="E120" i="4" s="1"/>
  <c r="A121" i="4"/>
  <c r="B120" i="4"/>
  <c r="B794" i="4"/>
  <c r="D794" i="4"/>
  <c r="E794" i="4" s="1"/>
  <c r="A795" i="4"/>
  <c r="A460" i="4"/>
  <c r="D459" i="4"/>
  <c r="E459" i="4" s="1"/>
  <c r="B459" i="4"/>
  <c r="D316" i="4"/>
  <c r="E316" i="4" s="1"/>
  <c r="B316" i="4"/>
  <c r="A317" i="4"/>
  <c r="B875" i="4"/>
  <c r="D875" i="4"/>
  <c r="E875" i="4" s="1"/>
  <c r="A876" i="4"/>
  <c r="D147" i="4"/>
  <c r="E147" i="4" s="1"/>
  <c r="B147" i="4"/>
  <c r="A148" i="4"/>
  <c r="A581" i="4"/>
  <c r="B580" i="4"/>
  <c r="D580" i="4"/>
  <c r="E580" i="4" s="1"/>
  <c r="A770" i="4"/>
  <c r="B769" i="4"/>
  <c r="D769" i="4"/>
  <c r="E769" i="4" s="1"/>
  <c r="A1257" i="4" l="1"/>
  <c r="B1256" i="4"/>
  <c r="D1256" i="4"/>
  <c r="E1256" i="4" s="1"/>
  <c r="B285" i="4"/>
  <c r="D285" i="4"/>
  <c r="E285" i="4" s="1"/>
  <c r="A286" i="4"/>
  <c r="A178" i="4"/>
  <c r="B177" i="4"/>
  <c r="D177" i="4"/>
  <c r="E177" i="4" s="1"/>
  <c r="B256" i="4"/>
  <c r="A257" i="4"/>
  <c r="D256" i="4"/>
  <c r="E256" i="4" s="1"/>
  <c r="D1041" i="4"/>
  <c r="E1041" i="4" s="1"/>
  <c r="A1042" i="4"/>
  <c r="B1041" i="4"/>
  <c r="D71" i="4"/>
  <c r="E71" i="4" s="1"/>
  <c r="A72" i="4"/>
  <c r="B71" i="4"/>
  <c r="D554" i="4"/>
  <c r="E554" i="4" s="1"/>
  <c r="A555" i="4"/>
  <c r="B554" i="4"/>
  <c r="D40" i="4"/>
  <c r="E40" i="4" s="1"/>
  <c r="A41" i="4"/>
  <c r="B40" i="4"/>
  <c r="B607" i="4"/>
  <c r="A608" i="4"/>
  <c r="D607" i="4"/>
  <c r="E607" i="4" s="1"/>
  <c r="A1229" i="4"/>
  <c r="D1228" i="4"/>
  <c r="E1228" i="4" s="1"/>
  <c r="B1228" i="4"/>
  <c r="B97" i="4"/>
  <c r="A98" i="4"/>
  <c r="D97" i="4"/>
  <c r="E97" i="4" s="1"/>
  <c r="D391" i="4"/>
  <c r="E391" i="4" s="1"/>
  <c r="A392" i="4"/>
  <c r="B391" i="4"/>
  <c r="A722" i="4"/>
  <c r="B721" i="4"/>
  <c r="D721" i="4"/>
  <c r="E721" i="4" s="1"/>
  <c r="D960" i="4"/>
  <c r="E960" i="4" s="1"/>
  <c r="A961" i="4"/>
  <c r="B960" i="4"/>
  <c r="D1015" i="4"/>
  <c r="E1015" i="4" s="1"/>
  <c r="B1015" i="4"/>
  <c r="A1016" i="4"/>
  <c r="A367" i="4"/>
  <c r="B366" i="4"/>
  <c r="D366" i="4"/>
  <c r="E366" i="4" s="1"/>
  <c r="D1337" i="4"/>
  <c r="E1337" i="4" s="1"/>
  <c r="A1338" i="4"/>
  <c r="B1337" i="4"/>
  <c r="D1095" i="4"/>
  <c r="E1095" i="4" s="1"/>
  <c r="A1096" i="4"/>
  <c r="B1095" i="4"/>
  <c r="A1311" i="4"/>
  <c r="D1310" i="4"/>
  <c r="E1310" i="4" s="1"/>
  <c r="B1310" i="4"/>
  <c r="A532" i="4"/>
  <c r="D531" i="4"/>
  <c r="E531" i="4" s="1"/>
  <c r="B531" i="4"/>
  <c r="D204" i="4"/>
  <c r="E204" i="4" s="1"/>
  <c r="B204" i="4"/>
  <c r="A205" i="4"/>
  <c r="D421" i="4"/>
  <c r="E421" i="4" s="1"/>
  <c r="A422" i="4"/>
  <c r="B421" i="4"/>
  <c r="A825" i="4"/>
  <c r="D824" i="4"/>
  <c r="E824" i="4" s="1"/>
  <c r="B824" i="4"/>
  <c r="B1124" i="4"/>
  <c r="D1124" i="4"/>
  <c r="E1124" i="4" s="1"/>
  <c r="A1125" i="4"/>
  <c r="A1285" i="4"/>
  <c r="B1284" i="4"/>
  <c r="D1284" i="4"/>
  <c r="E1284" i="4" s="1"/>
  <c r="B876" i="4"/>
  <c r="A877" i="4"/>
  <c r="D876" i="4"/>
  <c r="E876" i="4" s="1"/>
  <c r="A122" i="4"/>
  <c r="D121" i="4"/>
  <c r="E121" i="4" s="1"/>
  <c r="B121" i="4"/>
  <c r="B1069" i="4"/>
  <c r="A1070" i="4"/>
  <c r="D1069" i="4"/>
  <c r="E1069" i="4" s="1"/>
  <c r="A745" i="4"/>
  <c r="B744" i="4"/>
  <c r="D744" i="4"/>
  <c r="E744" i="4" s="1"/>
  <c r="B688" i="4"/>
  <c r="D688" i="4"/>
  <c r="E688" i="4" s="1"/>
  <c r="A689" i="4"/>
  <c r="B1205" i="4"/>
  <c r="D1205" i="4"/>
  <c r="E1205" i="4" s="1"/>
  <c r="A1206" i="4"/>
  <c r="B338" i="4"/>
  <c r="A339" i="4"/>
  <c r="D338" i="4"/>
  <c r="E338" i="4" s="1"/>
  <c r="D984" i="4"/>
  <c r="E984" i="4" s="1"/>
  <c r="B984" i="4"/>
  <c r="A985" i="4"/>
  <c r="D636" i="4"/>
  <c r="E636" i="4" s="1"/>
  <c r="B636" i="4"/>
  <c r="A637" i="4"/>
  <c r="A771" i="4"/>
  <c r="B770" i="4"/>
  <c r="D770" i="4"/>
  <c r="E770" i="4" s="1"/>
  <c r="D476" i="4"/>
  <c r="E476" i="4" s="1"/>
  <c r="A477" i="4"/>
  <c r="B476" i="4"/>
  <c r="B317" i="4"/>
  <c r="A318" i="4"/>
  <c r="D317" i="4"/>
  <c r="E317" i="4" s="1"/>
  <c r="A461" i="4"/>
  <c r="B460" i="4"/>
  <c r="D460" i="4"/>
  <c r="E460" i="4" s="1"/>
  <c r="A796" i="4"/>
  <c r="B795" i="4"/>
  <c r="D795" i="4"/>
  <c r="E795" i="4" s="1"/>
  <c r="D1173" i="4"/>
  <c r="E1173" i="4" s="1"/>
  <c r="A1174" i="4"/>
  <c r="B1173" i="4"/>
  <c r="D664" i="4"/>
  <c r="E664" i="4" s="1"/>
  <c r="B664" i="4"/>
  <c r="A665" i="4"/>
  <c r="A231" i="4"/>
  <c r="D230" i="4"/>
  <c r="E230" i="4" s="1"/>
  <c r="B230" i="4"/>
  <c r="D1146" i="4"/>
  <c r="E1146" i="4" s="1"/>
  <c r="A1147" i="4"/>
  <c r="B1146" i="4"/>
  <c r="B903" i="4"/>
  <c r="D903" i="4"/>
  <c r="E903" i="4" s="1"/>
  <c r="A904" i="4"/>
  <c r="D14" i="4"/>
  <c r="E14" i="4" s="1"/>
  <c r="B14" i="4"/>
  <c r="A15" i="4"/>
  <c r="A582" i="4"/>
  <c r="D581" i="4"/>
  <c r="E581" i="4" s="1"/>
  <c r="B581" i="4"/>
  <c r="B148" i="4"/>
  <c r="A149" i="4"/>
  <c r="D148" i="4"/>
  <c r="E148" i="4" s="1"/>
  <c r="B506" i="4"/>
  <c r="A507" i="4"/>
  <c r="D506" i="4"/>
  <c r="E506" i="4" s="1"/>
  <c r="D854" i="4"/>
  <c r="E854" i="4" s="1"/>
  <c r="B854" i="4"/>
  <c r="A855" i="4"/>
  <c r="A934" i="4"/>
  <c r="D933" i="4"/>
  <c r="E933" i="4" s="1"/>
  <c r="B933" i="4"/>
  <c r="D286" i="4" l="1"/>
  <c r="E286" i="4" s="1"/>
  <c r="B286" i="4"/>
  <c r="A287" i="4"/>
  <c r="A393" i="4"/>
  <c r="D392" i="4"/>
  <c r="E392" i="4" s="1"/>
  <c r="B392" i="4"/>
  <c r="B98" i="4"/>
  <c r="A99" i="4"/>
  <c r="D98" i="4"/>
  <c r="E98" i="4" s="1"/>
  <c r="A609" i="4"/>
  <c r="D608" i="4"/>
  <c r="E608" i="4" s="1"/>
  <c r="B608" i="4"/>
  <c r="D41" i="4"/>
  <c r="E41" i="4" s="1"/>
  <c r="A42" i="4"/>
  <c r="B41" i="4"/>
  <c r="A556" i="4"/>
  <c r="D555" i="4"/>
  <c r="E555" i="4" s="1"/>
  <c r="B555" i="4"/>
  <c r="B72" i="4"/>
  <c r="D72" i="4"/>
  <c r="E72" i="4" s="1"/>
  <c r="A73" i="4"/>
  <c r="A1043" i="4"/>
  <c r="D1042" i="4"/>
  <c r="E1042" i="4" s="1"/>
  <c r="B1042" i="4"/>
  <c r="B257" i="4"/>
  <c r="A258" i="4"/>
  <c r="D257" i="4"/>
  <c r="E257" i="4" s="1"/>
  <c r="D1229" i="4"/>
  <c r="E1229" i="4" s="1"/>
  <c r="A1230" i="4"/>
  <c r="B1229" i="4"/>
  <c r="A179" i="4"/>
  <c r="D178" i="4"/>
  <c r="E178" i="4" s="1"/>
  <c r="B178" i="4"/>
  <c r="A1258" i="4"/>
  <c r="D1257" i="4"/>
  <c r="E1257" i="4" s="1"/>
  <c r="B1257" i="4"/>
  <c r="A1126" i="4"/>
  <c r="B1125" i="4"/>
  <c r="D1125" i="4"/>
  <c r="E1125" i="4" s="1"/>
  <c r="B205" i="4"/>
  <c r="A206" i="4"/>
  <c r="D205" i="4"/>
  <c r="E205" i="4" s="1"/>
  <c r="B1016" i="4"/>
  <c r="D1016" i="4"/>
  <c r="E1016" i="4" s="1"/>
  <c r="A1017" i="4"/>
  <c r="B422" i="4"/>
  <c r="D422" i="4"/>
  <c r="E422" i="4" s="1"/>
  <c r="A423" i="4"/>
  <c r="D1096" i="4"/>
  <c r="E1096" i="4" s="1"/>
  <c r="A1097" i="4"/>
  <c r="B1096" i="4"/>
  <c r="D1338" i="4"/>
  <c r="E1338" i="4" s="1"/>
  <c r="B1338" i="4"/>
  <c r="A1339" i="4"/>
  <c r="D961" i="4"/>
  <c r="E961" i="4" s="1"/>
  <c r="A962" i="4"/>
  <c r="B961" i="4"/>
  <c r="A1286" i="4"/>
  <c r="D1285" i="4"/>
  <c r="E1285" i="4" s="1"/>
  <c r="B1285" i="4"/>
  <c r="D825" i="4"/>
  <c r="E825" i="4" s="1"/>
  <c r="B825" i="4"/>
  <c r="A826" i="4"/>
  <c r="B532" i="4"/>
  <c r="A533" i="4"/>
  <c r="D532" i="4"/>
  <c r="E532" i="4" s="1"/>
  <c r="D1311" i="4"/>
  <c r="E1311" i="4" s="1"/>
  <c r="B1311" i="4"/>
  <c r="A1312" i="4"/>
  <c r="A368" i="4"/>
  <c r="B367" i="4"/>
  <c r="D367" i="4"/>
  <c r="E367" i="4" s="1"/>
  <c r="B722" i="4"/>
  <c r="A723" i="4"/>
  <c r="D722" i="4"/>
  <c r="E722" i="4" s="1"/>
  <c r="B855" i="4"/>
  <c r="A856" i="4"/>
  <c r="D855" i="4"/>
  <c r="E855" i="4" s="1"/>
  <c r="A935" i="4"/>
  <c r="B934" i="4"/>
  <c r="D934" i="4"/>
  <c r="E934" i="4" s="1"/>
  <c r="A150" i="4"/>
  <c r="B149" i="4"/>
  <c r="D149" i="4"/>
  <c r="E149" i="4" s="1"/>
  <c r="A583" i="4"/>
  <c r="D582" i="4"/>
  <c r="E582" i="4" s="1"/>
  <c r="B582" i="4"/>
  <c r="B904" i="4"/>
  <c r="D904" i="4"/>
  <c r="E904" i="4" s="1"/>
  <c r="A905" i="4"/>
  <c r="A1148" i="4"/>
  <c r="D1147" i="4"/>
  <c r="E1147" i="4" s="1"/>
  <c r="B1147" i="4"/>
  <c r="A232" i="4"/>
  <c r="D231" i="4"/>
  <c r="E231" i="4" s="1"/>
  <c r="B231" i="4"/>
  <c r="A666" i="4"/>
  <c r="B665" i="4"/>
  <c r="D665" i="4"/>
  <c r="E665" i="4" s="1"/>
  <c r="B1174" i="4"/>
  <c r="D1174" i="4"/>
  <c r="E1174" i="4" s="1"/>
  <c r="A1175" i="4"/>
  <c r="D318" i="4"/>
  <c r="E318" i="4" s="1"/>
  <c r="B318" i="4"/>
  <c r="A319" i="4"/>
  <c r="A690" i="4"/>
  <c r="D689" i="4"/>
  <c r="E689" i="4" s="1"/>
  <c r="B689" i="4"/>
  <c r="B15" i="4"/>
  <c r="A16" i="4"/>
  <c r="D15" i="4"/>
  <c r="E15" i="4" s="1"/>
  <c r="A478" i="4"/>
  <c r="D477" i="4"/>
  <c r="E477" i="4" s="1"/>
  <c r="B477" i="4"/>
  <c r="A772" i="4"/>
  <c r="D771" i="4"/>
  <c r="E771" i="4" s="1"/>
  <c r="B771" i="4"/>
  <c r="B985" i="4"/>
  <c r="D985" i="4"/>
  <c r="E985" i="4" s="1"/>
  <c r="A986" i="4"/>
  <c r="A746" i="4"/>
  <c r="B745" i="4"/>
  <c r="D745" i="4"/>
  <c r="E745" i="4" s="1"/>
  <c r="B122" i="4"/>
  <c r="A123" i="4"/>
  <c r="D122" i="4"/>
  <c r="E122" i="4" s="1"/>
  <c r="A508" i="4"/>
  <c r="B507" i="4"/>
  <c r="D507" i="4"/>
  <c r="E507" i="4" s="1"/>
  <c r="A462" i="4"/>
  <c r="D461" i="4"/>
  <c r="E461" i="4" s="1"/>
  <c r="B461" i="4"/>
  <c r="B637" i="4"/>
  <c r="A638" i="4"/>
  <c r="D637" i="4"/>
  <c r="E637" i="4" s="1"/>
  <c r="B339" i="4"/>
  <c r="A340" i="4"/>
  <c r="D339" i="4"/>
  <c r="E339" i="4" s="1"/>
  <c r="B1206" i="4"/>
  <c r="A1207" i="4"/>
  <c r="D1206" i="4"/>
  <c r="E1206" i="4" s="1"/>
  <c r="B1070" i="4"/>
  <c r="A1071" i="4"/>
  <c r="D1070" i="4"/>
  <c r="E1070" i="4" s="1"/>
  <c r="A878" i="4"/>
  <c r="B877" i="4"/>
  <c r="D877" i="4"/>
  <c r="E877" i="4" s="1"/>
  <c r="B796" i="4"/>
  <c r="D796" i="4"/>
  <c r="E796" i="4" s="1"/>
  <c r="A797" i="4"/>
  <c r="A74" i="4" l="1"/>
  <c r="D73" i="4"/>
  <c r="E73" i="4" s="1"/>
  <c r="B73" i="4"/>
  <c r="B287" i="4"/>
  <c r="D287" i="4"/>
  <c r="E287" i="4" s="1"/>
  <c r="A288" i="4"/>
  <c r="D1230" i="4"/>
  <c r="E1230" i="4" s="1"/>
  <c r="A1231" i="4"/>
  <c r="B1230" i="4"/>
  <c r="B258" i="4"/>
  <c r="A259" i="4"/>
  <c r="D258" i="4"/>
  <c r="E258" i="4" s="1"/>
  <c r="D42" i="4"/>
  <c r="E42" i="4" s="1"/>
  <c r="B42" i="4"/>
  <c r="A43" i="4"/>
  <c r="D99" i="4"/>
  <c r="E99" i="4" s="1"/>
  <c r="B99" i="4"/>
  <c r="A100" i="4"/>
  <c r="B1258" i="4"/>
  <c r="D1258" i="4"/>
  <c r="E1258" i="4" s="1"/>
  <c r="A1259" i="4"/>
  <c r="B179" i="4"/>
  <c r="A180" i="4"/>
  <c r="D179" i="4"/>
  <c r="E179" i="4" s="1"/>
  <c r="D1043" i="4"/>
  <c r="E1043" i="4" s="1"/>
  <c r="A1044" i="4"/>
  <c r="B1043" i="4"/>
  <c r="A557" i="4"/>
  <c r="B556" i="4"/>
  <c r="D556" i="4"/>
  <c r="E556" i="4" s="1"/>
  <c r="A610" i="4"/>
  <c r="D609" i="4"/>
  <c r="E609" i="4" s="1"/>
  <c r="B609" i="4"/>
  <c r="A394" i="4"/>
  <c r="D393" i="4"/>
  <c r="E393" i="4" s="1"/>
  <c r="B393" i="4"/>
  <c r="A1313" i="4"/>
  <c r="B1312" i="4"/>
  <c r="D1312" i="4"/>
  <c r="E1312" i="4" s="1"/>
  <c r="D826" i="4"/>
  <c r="E826" i="4" s="1"/>
  <c r="B826" i="4"/>
  <c r="A827" i="4"/>
  <c r="B1339" i="4"/>
  <c r="A1340" i="4"/>
  <c r="D1339" i="4"/>
  <c r="E1339" i="4" s="1"/>
  <c r="A424" i="4"/>
  <c r="D423" i="4"/>
  <c r="E423" i="4" s="1"/>
  <c r="B423" i="4"/>
  <c r="A1018" i="4"/>
  <c r="B1017" i="4"/>
  <c r="D1017" i="4"/>
  <c r="E1017" i="4" s="1"/>
  <c r="D723" i="4"/>
  <c r="E723" i="4" s="1"/>
  <c r="A724" i="4"/>
  <c r="B723" i="4"/>
  <c r="A534" i="4"/>
  <c r="D533" i="4"/>
  <c r="E533" i="4" s="1"/>
  <c r="B533" i="4"/>
  <c r="A963" i="4"/>
  <c r="D962" i="4"/>
  <c r="E962" i="4" s="1"/>
  <c r="B962" i="4"/>
  <c r="D1097" i="4"/>
  <c r="E1097" i="4" s="1"/>
  <c r="A1098" i="4"/>
  <c r="B1097" i="4"/>
  <c r="A207" i="4"/>
  <c r="D206" i="4"/>
  <c r="E206" i="4" s="1"/>
  <c r="B206" i="4"/>
  <c r="A369" i="4"/>
  <c r="D368" i="4"/>
  <c r="E368" i="4" s="1"/>
  <c r="B368" i="4"/>
  <c r="B1286" i="4"/>
  <c r="D1286" i="4"/>
  <c r="E1286" i="4" s="1"/>
  <c r="A1287" i="4"/>
  <c r="A1127" i="4"/>
  <c r="B1126" i="4"/>
  <c r="D1126" i="4"/>
  <c r="E1126" i="4" s="1"/>
  <c r="B986" i="4"/>
  <c r="D986" i="4"/>
  <c r="E986" i="4" s="1"/>
  <c r="A987" i="4"/>
  <c r="A479" i="4"/>
  <c r="D478" i="4"/>
  <c r="E478" i="4" s="1"/>
  <c r="B478" i="4"/>
  <c r="B1175" i="4"/>
  <c r="D1175" i="4"/>
  <c r="E1175" i="4" s="1"/>
  <c r="A1176" i="4"/>
  <c r="A233" i="4"/>
  <c r="B232" i="4"/>
  <c r="D232" i="4"/>
  <c r="E232" i="4" s="1"/>
  <c r="B905" i="4"/>
  <c r="D905" i="4"/>
  <c r="E905" i="4" s="1"/>
  <c r="A906" i="4"/>
  <c r="B150" i="4"/>
  <c r="A151" i="4"/>
  <c r="D150" i="4"/>
  <c r="E150" i="4" s="1"/>
  <c r="B797" i="4"/>
  <c r="D797" i="4"/>
  <c r="E797" i="4" s="1"/>
  <c r="A798" i="4"/>
  <c r="A1072" i="4"/>
  <c r="B1071" i="4"/>
  <c r="D1071" i="4"/>
  <c r="E1071" i="4" s="1"/>
  <c r="B638" i="4"/>
  <c r="A639" i="4"/>
  <c r="D638" i="4"/>
  <c r="E638" i="4" s="1"/>
  <c r="A773" i="4"/>
  <c r="D772" i="4"/>
  <c r="E772" i="4" s="1"/>
  <c r="B772" i="4"/>
  <c r="B319" i="4"/>
  <c r="A320" i="4"/>
  <c r="D319" i="4"/>
  <c r="E319" i="4" s="1"/>
  <c r="A667" i="4"/>
  <c r="D666" i="4"/>
  <c r="E666" i="4" s="1"/>
  <c r="B666" i="4"/>
  <c r="B583" i="4"/>
  <c r="D583" i="4"/>
  <c r="E583" i="4" s="1"/>
  <c r="A584" i="4"/>
  <c r="A341" i="4"/>
  <c r="B340" i="4"/>
  <c r="D340" i="4"/>
  <c r="E340" i="4" s="1"/>
  <c r="D508" i="4"/>
  <c r="E508" i="4" s="1"/>
  <c r="A509" i="4"/>
  <c r="B508" i="4"/>
  <c r="A747" i="4"/>
  <c r="D746" i="4"/>
  <c r="E746" i="4" s="1"/>
  <c r="B746" i="4"/>
  <c r="B16" i="4"/>
  <c r="D16" i="4"/>
  <c r="E16" i="4" s="1"/>
  <c r="A17" i="4"/>
  <c r="A691" i="4"/>
  <c r="B690" i="4"/>
  <c r="D690" i="4"/>
  <c r="E690" i="4" s="1"/>
  <c r="A879" i="4"/>
  <c r="B878" i="4"/>
  <c r="D878" i="4"/>
  <c r="E878" i="4" s="1"/>
  <c r="A1208" i="4"/>
  <c r="D1207" i="4"/>
  <c r="E1207" i="4" s="1"/>
  <c r="B1207" i="4"/>
  <c r="A463" i="4"/>
  <c r="D462" i="4"/>
  <c r="E462" i="4" s="1"/>
  <c r="B462" i="4"/>
  <c r="B123" i="4"/>
  <c r="A124" i="4"/>
  <c r="D123" i="4"/>
  <c r="E123" i="4" s="1"/>
  <c r="A1149" i="4"/>
  <c r="B1148" i="4"/>
  <c r="D1148" i="4"/>
  <c r="E1148" i="4" s="1"/>
  <c r="B935" i="4"/>
  <c r="A936" i="4"/>
  <c r="D935" i="4"/>
  <c r="E935" i="4" s="1"/>
  <c r="B856" i="4"/>
  <c r="D856" i="4"/>
  <c r="E856" i="4" s="1"/>
  <c r="A857" i="4"/>
  <c r="D1259" i="4" l="1"/>
  <c r="E1259" i="4" s="1"/>
  <c r="A1260" i="4"/>
  <c r="B1259" i="4"/>
  <c r="A101" i="4"/>
  <c r="B100" i="4"/>
  <c r="D100" i="4"/>
  <c r="E100" i="4" s="1"/>
  <c r="B43" i="4"/>
  <c r="A44" i="4"/>
  <c r="D43" i="4"/>
  <c r="E43" i="4" s="1"/>
  <c r="B288" i="4"/>
  <c r="A289" i="4"/>
  <c r="D288" i="4"/>
  <c r="E288" i="4" s="1"/>
  <c r="A1045" i="4"/>
  <c r="B1044" i="4"/>
  <c r="D1044" i="4"/>
  <c r="E1044" i="4" s="1"/>
  <c r="A181" i="4"/>
  <c r="D180" i="4"/>
  <c r="E180" i="4" s="1"/>
  <c r="B180" i="4"/>
  <c r="A260" i="4"/>
  <c r="B259" i="4"/>
  <c r="D259" i="4"/>
  <c r="E259" i="4" s="1"/>
  <c r="D1231" i="4"/>
  <c r="E1231" i="4" s="1"/>
  <c r="A1232" i="4"/>
  <c r="B1231" i="4"/>
  <c r="D394" i="4"/>
  <c r="E394" i="4" s="1"/>
  <c r="A395" i="4"/>
  <c r="B394" i="4"/>
  <c r="D610" i="4"/>
  <c r="E610" i="4" s="1"/>
  <c r="B610" i="4"/>
  <c r="A611" i="4"/>
  <c r="B557" i="4"/>
  <c r="D557" i="4"/>
  <c r="E557" i="4" s="1"/>
  <c r="A558" i="4"/>
  <c r="B74" i="4"/>
  <c r="A75" i="4"/>
  <c r="D74" i="4"/>
  <c r="E74" i="4" s="1"/>
  <c r="A1288" i="4"/>
  <c r="B1287" i="4"/>
  <c r="D1287" i="4"/>
  <c r="E1287" i="4" s="1"/>
  <c r="A828" i="4"/>
  <c r="D827" i="4"/>
  <c r="E827" i="4" s="1"/>
  <c r="B827" i="4"/>
  <c r="D1098" i="4"/>
  <c r="E1098" i="4" s="1"/>
  <c r="A1099" i="4"/>
  <c r="B1098" i="4"/>
  <c r="D724" i="4"/>
  <c r="E724" i="4" s="1"/>
  <c r="B724" i="4"/>
  <c r="A725" i="4"/>
  <c r="A1341" i="4"/>
  <c r="B1340" i="4"/>
  <c r="D1340" i="4"/>
  <c r="E1340" i="4" s="1"/>
  <c r="A1128" i="4"/>
  <c r="B1127" i="4"/>
  <c r="D1127" i="4"/>
  <c r="E1127" i="4" s="1"/>
  <c r="D369" i="4"/>
  <c r="E369" i="4" s="1"/>
  <c r="B369" i="4"/>
  <c r="A370" i="4"/>
  <c r="A208" i="4"/>
  <c r="D207" i="4"/>
  <c r="E207" i="4" s="1"/>
  <c r="B207" i="4"/>
  <c r="A964" i="4"/>
  <c r="D963" i="4"/>
  <c r="E963" i="4" s="1"/>
  <c r="B963" i="4"/>
  <c r="D534" i="4"/>
  <c r="E534" i="4" s="1"/>
  <c r="B534" i="4"/>
  <c r="A535" i="4"/>
  <c r="A1019" i="4"/>
  <c r="B1018" i="4"/>
  <c r="D1018" i="4"/>
  <c r="E1018" i="4" s="1"/>
  <c r="B424" i="4"/>
  <c r="D424" i="4"/>
  <c r="E424" i="4" s="1"/>
  <c r="A425" i="4"/>
  <c r="B1313" i="4"/>
  <c r="A1314" i="4"/>
  <c r="D1313" i="4"/>
  <c r="E1313" i="4" s="1"/>
  <c r="D509" i="4"/>
  <c r="E509" i="4" s="1"/>
  <c r="A510" i="4"/>
  <c r="B509" i="4"/>
  <c r="B341" i="4"/>
  <c r="A342" i="4"/>
  <c r="D341" i="4"/>
  <c r="E341" i="4" s="1"/>
  <c r="D320" i="4"/>
  <c r="E320" i="4" s="1"/>
  <c r="A321" i="4"/>
  <c r="B320" i="4"/>
  <c r="B773" i="4"/>
  <c r="A774" i="4"/>
  <c r="D773" i="4"/>
  <c r="E773" i="4" s="1"/>
  <c r="A234" i="4"/>
  <c r="D233" i="4"/>
  <c r="E233" i="4" s="1"/>
  <c r="B233" i="4"/>
  <c r="B479" i="4"/>
  <c r="A480" i="4"/>
  <c r="D479" i="4"/>
  <c r="E479" i="4" s="1"/>
  <c r="A1209" i="4"/>
  <c r="D1208" i="4"/>
  <c r="E1208" i="4" s="1"/>
  <c r="B1208" i="4"/>
  <c r="D1149" i="4"/>
  <c r="E1149" i="4" s="1"/>
  <c r="B1149" i="4"/>
  <c r="A1150" i="4"/>
  <c r="B691" i="4"/>
  <c r="A692" i="4"/>
  <c r="D691" i="4"/>
  <c r="E691" i="4" s="1"/>
  <c r="B584" i="4"/>
  <c r="D584" i="4"/>
  <c r="E584" i="4" s="1"/>
  <c r="A585" i="4"/>
  <c r="A152" i="4"/>
  <c r="D151" i="4"/>
  <c r="E151" i="4" s="1"/>
  <c r="B151" i="4"/>
  <c r="B1176" i="4"/>
  <c r="A1177" i="4"/>
  <c r="D1176" i="4"/>
  <c r="E1176" i="4" s="1"/>
  <c r="B987" i="4"/>
  <c r="D987" i="4"/>
  <c r="E987" i="4" s="1"/>
  <c r="A988" i="4"/>
  <c r="A125" i="4"/>
  <c r="D124" i="4"/>
  <c r="E124" i="4" s="1"/>
  <c r="B124" i="4"/>
  <c r="D463" i="4"/>
  <c r="E463" i="4" s="1"/>
  <c r="B463" i="4"/>
  <c r="A18" i="4"/>
  <c r="D17" i="4"/>
  <c r="E17" i="4" s="1"/>
  <c r="B17" i="4"/>
  <c r="A748" i="4"/>
  <c r="B747" i="4"/>
  <c r="D747" i="4"/>
  <c r="E747" i="4" s="1"/>
  <c r="B667" i="4"/>
  <c r="A668" i="4"/>
  <c r="D667" i="4"/>
  <c r="E667" i="4" s="1"/>
  <c r="A1073" i="4"/>
  <c r="B1072" i="4"/>
  <c r="D1072" i="4"/>
  <c r="E1072" i="4" s="1"/>
  <c r="A799" i="4"/>
  <c r="D798" i="4"/>
  <c r="E798" i="4" s="1"/>
  <c r="B798" i="4"/>
  <c r="B857" i="4"/>
  <c r="A858" i="4"/>
  <c r="D857" i="4"/>
  <c r="E857" i="4" s="1"/>
  <c r="A937" i="4"/>
  <c r="B936" i="4"/>
  <c r="D936" i="4"/>
  <c r="E936" i="4" s="1"/>
  <c r="D879" i="4"/>
  <c r="E879" i="4" s="1"/>
  <c r="B879" i="4"/>
  <c r="A880" i="4"/>
  <c r="A640" i="4"/>
  <c r="B639" i="4"/>
  <c r="D639" i="4"/>
  <c r="E639" i="4" s="1"/>
  <c r="A907" i="4"/>
  <c r="D906" i="4"/>
  <c r="E906" i="4" s="1"/>
  <c r="B906" i="4"/>
  <c r="A559" i="4" l="1"/>
  <c r="D558" i="4"/>
  <c r="E558" i="4" s="1"/>
  <c r="B558" i="4"/>
  <c r="A612" i="4"/>
  <c r="B611" i="4"/>
  <c r="D611" i="4"/>
  <c r="E611" i="4" s="1"/>
  <c r="A76" i="4"/>
  <c r="B75" i="4"/>
  <c r="D75" i="4"/>
  <c r="E75" i="4" s="1"/>
  <c r="B395" i="4"/>
  <c r="D395" i="4"/>
  <c r="E395" i="4" s="1"/>
  <c r="A396" i="4"/>
  <c r="A1233" i="4"/>
  <c r="D1232" i="4"/>
  <c r="E1232" i="4" s="1"/>
  <c r="B1232" i="4"/>
  <c r="B289" i="4"/>
  <c r="A290" i="4"/>
  <c r="D289" i="4"/>
  <c r="E289" i="4" s="1"/>
  <c r="B44" i="4"/>
  <c r="A45" i="4"/>
  <c r="D44" i="4"/>
  <c r="E44" i="4" s="1"/>
  <c r="A1261" i="4"/>
  <c r="D1260" i="4"/>
  <c r="E1260" i="4" s="1"/>
  <c r="B1260" i="4"/>
  <c r="A261" i="4"/>
  <c r="B260" i="4"/>
  <c r="D260" i="4"/>
  <c r="E260" i="4" s="1"/>
  <c r="B181" i="4"/>
  <c r="A182" i="4"/>
  <c r="D181" i="4"/>
  <c r="E181" i="4" s="1"/>
  <c r="A1046" i="4"/>
  <c r="D1045" i="4"/>
  <c r="E1045" i="4" s="1"/>
  <c r="B1045" i="4"/>
  <c r="B101" i="4"/>
  <c r="D101" i="4"/>
  <c r="E101" i="4" s="1"/>
  <c r="A102" i="4"/>
  <c r="D425" i="4"/>
  <c r="E425" i="4" s="1"/>
  <c r="B425" i="4"/>
  <c r="A426" i="4"/>
  <c r="D535" i="4"/>
  <c r="E535" i="4" s="1"/>
  <c r="B535" i="4"/>
  <c r="A536" i="4"/>
  <c r="A371" i="4"/>
  <c r="B370" i="4"/>
  <c r="D370" i="4"/>
  <c r="E370" i="4" s="1"/>
  <c r="A726" i="4"/>
  <c r="B725" i="4"/>
  <c r="D725" i="4"/>
  <c r="E725" i="4" s="1"/>
  <c r="B1314" i="4"/>
  <c r="A1315" i="4"/>
  <c r="D1314" i="4"/>
  <c r="E1314" i="4" s="1"/>
  <c r="D1099" i="4"/>
  <c r="E1099" i="4" s="1"/>
  <c r="A1100" i="4"/>
  <c r="B1099" i="4"/>
  <c r="B1019" i="4"/>
  <c r="D1019" i="4"/>
  <c r="E1019" i="4" s="1"/>
  <c r="A1020" i="4"/>
  <c r="A965" i="4"/>
  <c r="D964" i="4"/>
  <c r="E964" i="4" s="1"/>
  <c r="B964" i="4"/>
  <c r="B208" i="4"/>
  <c r="A209" i="4"/>
  <c r="D208" i="4"/>
  <c r="E208" i="4" s="1"/>
  <c r="D1128" i="4"/>
  <c r="E1128" i="4" s="1"/>
  <c r="A1129" i="4"/>
  <c r="B1128" i="4"/>
  <c r="A1342" i="4"/>
  <c r="D1341" i="4"/>
  <c r="E1341" i="4" s="1"/>
  <c r="B1341" i="4"/>
  <c r="B828" i="4"/>
  <c r="D828" i="4"/>
  <c r="E828" i="4" s="1"/>
  <c r="A829" i="4"/>
  <c r="A1289" i="4"/>
  <c r="D1288" i="4"/>
  <c r="E1288" i="4" s="1"/>
  <c r="B1288" i="4"/>
  <c r="D858" i="4"/>
  <c r="E858" i="4" s="1"/>
  <c r="A859" i="4"/>
  <c r="B858" i="4"/>
  <c r="A749" i="4"/>
  <c r="D748" i="4"/>
  <c r="E748" i="4" s="1"/>
  <c r="B748" i="4"/>
  <c r="B907" i="4"/>
  <c r="A908" i="4"/>
  <c r="D907" i="4"/>
  <c r="E907" i="4" s="1"/>
  <c r="D880" i="4"/>
  <c r="E880" i="4" s="1"/>
  <c r="A881" i="4"/>
  <c r="B880" i="4"/>
  <c r="A693" i="4"/>
  <c r="D692" i="4"/>
  <c r="E692" i="4" s="1"/>
  <c r="B692" i="4"/>
  <c r="A1151" i="4"/>
  <c r="D1150" i="4"/>
  <c r="E1150" i="4" s="1"/>
  <c r="B1150" i="4"/>
  <c r="B1209" i="4"/>
  <c r="D1209" i="4"/>
  <c r="E1209" i="4" s="1"/>
  <c r="A1210" i="4"/>
  <c r="D480" i="4"/>
  <c r="E480" i="4" s="1"/>
  <c r="B480" i="4"/>
  <c r="A481" i="4"/>
  <c r="A235" i="4"/>
  <c r="D234" i="4"/>
  <c r="E234" i="4" s="1"/>
  <c r="B234" i="4"/>
  <c r="D321" i="4"/>
  <c r="E321" i="4" s="1"/>
  <c r="B321" i="4"/>
  <c r="A322" i="4"/>
  <c r="A989" i="4"/>
  <c r="D988" i="4"/>
  <c r="E988" i="4" s="1"/>
  <c r="B988" i="4"/>
  <c r="B342" i="4"/>
  <c r="A343" i="4"/>
  <c r="D342" i="4"/>
  <c r="E342" i="4" s="1"/>
  <c r="A641" i="4"/>
  <c r="D640" i="4"/>
  <c r="E640" i="4" s="1"/>
  <c r="B640" i="4"/>
  <c r="B937" i="4"/>
  <c r="D937" i="4"/>
  <c r="E937" i="4" s="1"/>
  <c r="A938" i="4"/>
  <c r="A1178" i="4"/>
  <c r="D1177" i="4"/>
  <c r="E1177" i="4" s="1"/>
  <c r="B1177" i="4"/>
  <c r="A153" i="4"/>
  <c r="B152" i="4"/>
  <c r="D152" i="4"/>
  <c r="E152" i="4" s="1"/>
  <c r="A775" i="4"/>
  <c r="B774" i="4"/>
  <c r="D774" i="4"/>
  <c r="E774" i="4" s="1"/>
  <c r="D1073" i="4"/>
  <c r="E1073" i="4" s="1"/>
  <c r="B1073" i="4"/>
  <c r="A1074" i="4"/>
  <c r="A800" i="4"/>
  <c r="D799" i="4"/>
  <c r="E799" i="4" s="1"/>
  <c r="B799" i="4"/>
  <c r="D668" i="4"/>
  <c r="E668" i="4" s="1"/>
  <c r="A669" i="4"/>
  <c r="B668" i="4"/>
  <c r="B18" i="4"/>
  <c r="A19" i="4"/>
  <c r="D18" i="4"/>
  <c r="E18" i="4" s="1"/>
  <c r="B125" i="4"/>
  <c r="A126" i="4"/>
  <c r="D125" i="4"/>
  <c r="E125" i="4" s="1"/>
  <c r="B585" i="4"/>
  <c r="D585" i="4"/>
  <c r="E585" i="4" s="1"/>
  <c r="A586" i="4"/>
  <c r="B510" i="4"/>
  <c r="A511" i="4"/>
  <c r="D510" i="4"/>
  <c r="E510" i="4" s="1"/>
  <c r="B102" i="4" l="1"/>
  <c r="A103" i="4"/>
  <c r="D102" i="4"/>
  <c r="E102" i="4" s="1"/>
  <c r="B396" i="4"/>
  <c r="D396" i="4"/>
  <c r="E396" i="4" s="1"/>
  <c r="A397" i="4"/>
  <c r="A183" i="4"/>
  <c r="B182" i="4"/>
  <c r="D182" i="4"/>
  <c r="E182" i="4" s="1"/>
  <c r="B45" i="4"/>
  <c r="A46" i="4"/>
  <c r="D45" i="4"/>
  <c r="E45" i="4" s="1"/>
  <c r="A291" i="4"/>
  <c r="D290" i="4"/>
  <c r="E290" i="4" s="1"/>
  <c r="B290" i="4"/>
  <c r="D1046" i="4"/>
  <c r="E1046" i="4" s="1"/>
  <c r="B1046" i="4"/>
  <c r="A1047" i="4"/>
  <c r="A262" i="4"/>
  <c r="B261" i="4"/>
  <c r="D261" i="4"/>
  <c r="E261" i="4" s="1"/>
  <c r="D1261" i="4"/>
  <c r="E1261" i="4" s="1"/>
  <c r="A1262" i="4"/>
  <c r="B1261" i="4"/>
  <c r="D1233" i="4"/>
  <c r="E1233" i="4" s="1"/>
  <c r="A1234" i="4"/>
  <c r="B1233" i="4"/>
  <c r="A77" i="4"/>
  <c r="D76" i="4"/>
  <c r="E76" i="4" s="1"/>
  <c r="B76" i="4"/>
  <c r="A613" i="4"/>
  <c r="B612" i="4"/>
  <c r="D612" i="4"/>
  <c r="E612" i="4" s="1"/>
  <c r="D559" i="4"/>
  <c r="E559" i="4" s="1"/>
  <c r="A560" i="4"/>
  <c r="B559" i="4"/>
  <c r="D829" i="4"/>
  <c r="E829" i="4" s="1"/>
  <c r="B829" i="4"/>
  <c r="A830" i="4"/>
  <c r="B1020" i="4"/>
  <c r="A1021" i="4"/>
  <c r="D1020" i="4"/>
  <c r="E1020" i="4" s="1"/>
  <c r="A537" i="4"/>
  <c r="D536" i="4"/>
  <c r="E536" i="4" s="1"/>
  <c r="B536" i="4"/>
  <c r="B426" i="4"/>
  <c r="D426" i="4"/>
  <c r="E426" i="4" s="1"/>
  <c r="A427" i="4"/>
  <c r="D1129" i="4"/>
  <c r="E1129" i="4" s="1"/>
  <c r="B1129" i="4"/>
  <c r="A1130" i="4"/>
  <c r="A210" i="4"/>
  <c r="B209" i="4"/>
  <c r="D209" i="4"/>
  <c r="E209" i="4" s="1"/>
  <c r="A1101" i="4"/>
  <c r="D1100" i="4"/>
  <c r="E1100" i="4" s="1"/>
  <c r="B1100" i="4"/>
  <c r="B1315" i="4"/>
  <c r="D1315" i="4"/>
  <c r="E1315" i="4" s="1"/>
  <c r="A1316" i="4"/>
  <c r="B1289" i="4"/>
  <c r="D1289" i="4"/>
  <c r="E1289" i="4" s="1"/>
  <c r="A1290" i="4"/>
  <c r="A1343" i="4"/>
  <c r="D1342" i="4"/>
  <c r="E1342" i="4" s="1"/>
  <c r="B1342" i="4"/>
  <c r="D965" i="4"/>
  <c r="E965" i="4" s="1"/>
  <c r="B965" i="4"/>
  <c r="A966" i="4"/>
  <c r="A727" i="4"/>
  <c r="B726" i="4"/>
  <c r="D726" i="4"/>
  <c r="E726" i="4" s="1"/>
  <c r="A372" i="4"/>
  <c r="D371" i="4"/>
  <c r="E371" i="4" s="1"/>
  <c r="B371" i="4"/>
  <c r="D19" i="4"/>
  <c r="E19" i="4" s="1"/>
  <c r="B19" i="4"/>
  <c r="A20" i="4"/>
  <c r="D153" i="4"/>
  <c r="E153" i="4" s="1"/>
  <c r="A154" i="4"/>
  <c r="B153" i="4"/>
  <c r="B481" i="4"/>
  <c r="D481" i="4"/>
  <c r="E481" i="4" s="1"/>
  <c r="A482" i="4"/>
  <c r="B1151" i="4"/>
  <c r="A1152" i="4"/>
  <c r="D1151" i="4"/>
  <c r="E1151" i="4" s="1"/>
  <c r="A882" i="4"/>
  <c r="B881" i="4"/>
  <c r="D881" i="4"/>
  <c r="E881" i="4" s="1"/>
  <c r="A750" i="4"/>
  <c r="B749" i="4"/>
  <c r="D749" i="4"/>
  <c r="E749" i="4" s="1"/>
  <c r="A587" i="4"/>
  <c r="B586" i="4"/>
  <c r="D586" i="4"/>
  <c r="E586" i="4" s="1"/>
  <c r="D511" i="4"/>
  <c r="E511" i="4" s="1"/>
  <c r="B511" i="4"/>
  <c r="A512" i="4"/>
  <c r="B126" i="4"/>
  <c r="A127" i="4"/>
  <c r="D126" i="4"/>
  <c r="E126" i="4" s="1"/>
  <c r="A939" i="4"/>
  <c r="B938" i="4"/>
  <c r="D938" i="4"/>
  <c r="E938" i="4" s="1"/>
  <c r="D641" i="4"/>
  <c r="E641" i="4" s="1"/>
  <c r="A642" i="4"/>
  <c r="B641" i="4"/>
  <c r="A990" i="4"/>
  <c r="B989" i="4"/>
  <c r="D989" i="4"/>
  <c r="E989" i="4" s="1"/>
  <c r="B669" i="4"/>
  <c r="D669" i="4"/>
  <c r="E669" i="4" s="1"/>
  <c r="A670" i="4"/>
  <c r="B800" i="4"/>
  <c r="D800" i="4"/>
  <c r="E800" i="4" s="1"/>
  <c r="A801" i="4"/>
  <c r="A1075" i="4"/>
  <c r="B1074" i="4"/>
  <c r="D1074" i="4"/>
  <c r="E1074" i="4" s="1"/>
  <c r="B322" i="4"/>
  <c r="A323" i="4"/>
  <c r="D322" i="4"/>
  <c r="E322" i="4" s="1"/>
  <c r="B908" i="4"/>
  <c r="D908" i="4"/>
  <c r="E908" i="4" s="1"/>
  <c r="A909" i="4"/>
  <c r="B859" i="4"/>
  <c r="A860" i="4"/>
  <c r="D859" i="4"/>
  <c r="E859" i="4" s="1"/>
  <c r="A776" i="4"/>
  <c r="B775" i="4"/>
  <c r="D775" i="4"/>
  <c r="E775" i="4" s="1"/>
  <c r="A1179" i="4"/>
  <c r="B1178" i="4"/>
  <c r="D1178" i="4"/>
  <c r="E1178" i="4" s="1"/>
  <c r="B343" i="4"/>
  <c r="A344" i="4"/>
  <c r="D343" i="4"/>
  <c r="E343" i="4" s="1"/>
  <c r="A236" i="4"/>
  <c r="D235" i="4"/>
  <c r="E235" i="4" s="1"/>
  <c r="B235" i="4"/>
  <c r="D1210" i="4"/>
  <c r="E1210" i="4" s="1"/>
  <c r="A1211" i="4"/>
  <c r="B1210" i="4"/>
  <c r="A694" i="4"/>
  <c r="B693" i="4"/>
  <c r="D693" i="4"/>
  <c r="E693" i="4" s="1"/>
  <c r="D1047" i="4" l="1"/>
  <c r="E1047" i="4" s="1"/>
  <c r="A1048" i="4"/>
  <c r="B1047" i="4"/>
  <c r="B397" i="4"/>
  <c r="D397" i="4"/>
  <c r="E397" i="4" s="1"/>
  <c r="A398" i="4"/>
  <c r="A561" i="4"/>
  <c r="B560" i="4"/>
  <c r="D560" i="4"/>
  <c r="E560" i="4" s="1"/>
  <c r="A1235" i="4"/>
  <c r="B1234" i="4"/>
  <c r="D1234" i="4"/>
  <c r="E1234" i="4" s="1"/>
  <c r="D1262" i="4"/>
  <c r="E1262" i="4" s="1"/>
  <c r="A1263" i="4"/>
  <c r="B1262" i="4"/>
  <c r="A47" i="4"/>
  <c r="D46" i="4"/>
  <c r="E46" i="4" s="1"/>
  <c r="B46" i="4"/>
  <c r="A104" i="4"/>
  <c r="D103" i="4"/>
  <c r="E103" i="4" s="1"/>
  <c r="B103" i="4"/>
  <c r="D613" i="4"/>
  <c r="E613" i="4" s="1"/>
  <c r="A614" i="4"/>
  <c r="B613" i="4"/>
  <c r="B77" i="4"/>
  <c r="D77" i="4"/>
  <c r="E77" i="4" s="1"/>
  <c r="A78" i="4"/>
  <c r="A263" i="4"/>
  <c r="D262" i="4"/>
  <c r="E262" i="4" s="1"/>
  <c r="B262" i="4"/>
  <c r="B291" i="4"/>
  <c r="D291" i="4"/>
  <c r="E291" i="4" s="1"/>
  <c r="A292" i="4"/>
  <c r="B183" i="4"/>
  <c r="D183" i="4"/>
  <c r="E183" i="4" s="1"/>
  <c r="A184" i="4"/>
  <c r="B966" i="4"/>
  <c r="D966" i="4"/>
  <c r="E966" i="4" s="1"/>
  <c r="A967" i="4"/>
  <c r="A1291" i="4"/>
  <c r="B1290" i="4"/>
  <c r="D1290" i="4"/>
  <c r="E1290" i="4" s="1"/>
  <c r="B1316" i="4"/>
  <c r="D1316" i="4"/>
  <c r="E1316" i="4" s="1"/>
  <c r="A1317" i="4"/>
  <c r="D1130" i="4"/>
  <c r="E1130" i="4" s="1"/>
  <c r="B1130" i="4"/>
  <c r="A1131" i="4"/>
  <c r="D427" i="4"/>
  <c r="E427" i="4" s="1"/>
  <c r="A428" i="4"/>
  <c r="B427" i="4"/>
  <c r="D830" i="4"/>
  <c r="E830" i="4" s="1"/>
  <c r="B830" i="4"/>
  <c r="A831" i="4"/>
  <c r="A1022" i="4"/>
  <c r="B1021" i="4"/>
  <c r="D1021" i="4"/>
  <c r="E1021" i="4" s="1"/>
  <c r="D372" i="4"/>
  <c r="E372" i="4" s="1"/>
  <c r="B372" i="4"/>
  <c r="A373" i="4"/>
  <c r="A728" i="4"/>
  <c r="B727" i="4"/>
  <c r="D727" i="4"/>
  <c r="E727" i="4" s="1"/>
  <c r="B1343" i="4"/>
  <c r="A1344" i="4"/>
  <c r="D1343" i="4"/>
  <c r="E1343" i="4" s="1"/>
  <c r="B1101" i="4"/>
  <c r="D1101" i="4"/>
  <c r="E1101" i="4" s="1"/>
  <c r="A1102" i="4"/>
  <c r="A211" i="4"/>
  <c r="D210" i="4"/>
  <c r="E210" i="4" s="1"/>
  <c r="B210" i="4"/>
  <c r="A538" i="4"/>
  <c r="D537" i="4"/>
  <c r="E537" i="4" s="1"/>
  <c r="B537" i="4"/>
  <c r="A883" i="4"/>
  <c r="B882" i="4"/>
  <c r="D882" i="4"/>
  <c r="E882" i="4" s="1"/>
  <c r="A483" i="4"/>
  <c r="B482" i="4"/>
  <c r="D482" i="4"/>
  <c r="E482" i="4" s="1"/>
  <c r="A155" i="4"/>
  <c r="B154" i="4"/>
  <c r="D154" i="4"/>
  <c r="E154" i="4" s="1"/>
  <c r="D776" i="4"/>
  <c r="E776" i="4" s="1"/>
  <c r="A777" i="4"/>
  <c r="B776" i="4"/>
  <c r="D1075" i="4"/>
  <c r="E1075" i="4" s="1"/>
  <c r="B1075" i="4"/>
  <c r="A1076" i="4"/>
  <c r="D670" i="4"/>
  <c r="E670" i="4" s="1"/>
  <c r="B670" i="4"/>
  <c r="A671" i="4"/>
  <c r="B642" i="4"/>
  <c r="D642" i="4"/>
  <c r="E642" i="4" s="1"/>
  <c r="A643" i="4"/>
  <c r="B939" i="4"/>
  <c r="A940" i="4"/>
  <c r="D939" i="4"/>
  <c r="E939" i="4" s="1"/>
  <c r="A513" i="4"/>
  <c r="D512" i="4"/>
  <c r="E512" i="4" s="1"/>
  <c r="B512" i="4"/>
  <c r="A751" i="4"/>
  <c r="D750" i="4"/>
  <c r="E750" i="4" s="1"/>
  <c r="B750" i="4"/>
  <c r="B1152" i="4"/>
  <c r="D1152" i="4"/>
  <c r="E1152" i="4" s="1"/>
  <c r="A1153" i="4"/>
  <c r="B20" i="4"/>
  <c r="A21" i="4"/>
  <c r="D20" i="4"/>
  <c r="E20" i="4" s="1"/>
  <c r="D323" i="4"/>
  <c r="E323" i="4" s="1"/>
  <c r="B323" i="4"/>
  <c r="A324" i="4"/>
  <c r="B1211" i="4"/>
  <c r="A1212" i="4"/>
  <c r="D1211" i="4"/>
  <c r="E1211" i="4" s="1"/>
  <c r="A237" i="4"/>
  <c r="D236" i="4"/>
  <c r="E236" i="4" s="1"/>
  <c r="B236" i="4"/>
  <c r="A910" i="4"/>
  <c r="D909" i="4"/>
  <c r="E909" i="4" s="1"/>
  <c r="B909" i="4"/>
  <c r="B990" i="4"/>
  <c r="D990" i="4"/>
  <c r="E990" i="4" s="1"/>
  <c r="A991" i="4"/>
  <c r="B127" i="4"/>
  <c r="A128" i="4"/>
  <c r="D127" i="4"/>
  <c r="E127" i="4" s="1"/>
  <c r="B694" i="4"/>
  <c r="D694" i="4"/>
  <c r="E694" i="4" s="1"/>
  <c r="A695" i="4"/>
  <c r="B344" i="4"/>
  <c r="D344" i="4"/>
  <c r="E344" i="4" s="1"/>
  <c r="A345" i="4"/>
  <c r="B1179" i="4"/>
  <c r="D1179" i="4"/>
  <c r="E1179" i="4" s="1"/>
  <c r="A1180" i="4"/>
  <c r="D860" i="4"/>
  <c r="E860" i="4" s="1"/>
  <c r="A861" i="4"/>
  <c r="B860" i="4"/>
  <c r="B801" i="4"/>
  <c r="D801" i="4"/>
  <c r="E801" i="4" s="1"/>
  <c r="A802" i="4"/>
  <c r="B587" i="4"/>
  <c r="D587" i="4"/>
  <c r="E587" i="4" s="1"/>
  <c r="A588" i="4"/>
  <c r="B184" i="4" l="1"/>
  <c r="A185" i="4"/>
  <c r="D184" i="4"/>
  <c r="E184" i="4" s="1"/>
  <c r="A293" i="4"/>
  <c r="B292" i="4"/>
  <c r="D292" i="4"/>
  <c r="E292" i="4" s="1"/>
  <c r="B78" i="4"/>
  <c r="A79" i="4"/>
  <c r="D78" i="4"/>
  <c r="E78" i="4" s="1"/>
  <c r="B398" i="4"/>
  <c r="A399" i="4"/>
  <c r="D398" i="4"/>
  <c r="E398" i="4" s="1"/>
  <c r="A615" i="4"/>
  <c r="B614" i="4"/>
  <c r="D614" i="4"/>
  <c r="E614" i="4" s="1"/>
  <c r="B1263" i="4"/>
  <c r="D1263" i="4"/>
  <c r="E1263" i="4" s="1"/>
  <c r="A1264" i="4"/>
  <c r="A1049" i="4"/>
  <c r="D1048" i="4"/>
  <c r="E1048" i="4" s="1"/>
  <c r="B1048" i="4"/>
  <c r="B263" i="4"/>
  <c r="D263" i="4"/>
  <c r="E263" i="4" s="1"/>
  <c r="A264" i="4"/>
  <c r="D104" i="4"/>
  <c r="E104" i="4" s="1"/>
  <c r="A105" i="4"/>
  <c r="B104" i="4"/>
  <c r="B47" i="4"/>
  <c r="A48" i="4"/>
  <c r="D47" i="4"/>
  <c r="E47" i="4" s="1"/>
  <c r="B1235" i="4"/>
  <c r="D1235" i="4"/>
  <c r="E1235" i="4" s="1"/>
  <c r="A1236" i="4"/>
  <c r="D561" i="4"/>
  <c r="E561" i="4" s="1"/>
  <c r="B561" i="4"/>
  <c r="A562" i="4"/>
  <c r="A1103" i="4"/>
  <c r="B1102" i="4"/>
  <c r="D1102" i="4"/>
  <c r="E1102" i="4" s="1"/>
  <c r="B373" i="4"/>
  <c r="A374" i="4"/>
  <c r="D373" i="4"/>
  <c r="E373" i="4" s="1"/>
  <c r="A832" i="4"/>
  <c r="D831" i="4"/>
  <c r="E831" i="4" s="1"/>
  <c r="B831" i="4"/>
  <c r="D1131" i="4"/>
  <c r="E1131" i="4" s="1"/>
  <c r="B1131" i="4"/>
  <c r="A1132" i="4"/>
  <c r="B1317" i="4"/>
  <c r="A1318" i="4"/>
  <c r="D1317" i="4"/>
  <c r="E1317" i="4" s="1"/>
  <c r="D967" i="4"/>
  <c r="E967" i="4" s="1"/>
  <c r="A968" i="4"/>
  <c r="B967" i="4"/>
  <c r="B1344" i="4"/>
  <c r="A1345" i="4"/>
  <c r="D1344" i="4"/>
  <c r="E1344" i="4" s="1"/>
  <c r="A429" i="4"/>
  <c r="B428" i="4"/>
  <c r="D428" i="4"/>
  <c r="E428" i="4" s="1"/>
  <c r="A539" i="4"/>
  <c r="D538" i="4"/>
  <c r="E538" i="4" s="1"/>
  <c r="B538" i="4"/>
  <c r="D211" i="4"/>
  <c r="E211" i="4" s="1"/>
  <c r="A212" i="4"/>
  <c r="B211" i="4"/>
  <c r="B728" i="4"/>
  <c r="D728" i="4"/>
  <c r="E728" i="4" s="1"/>
  <c r="A729" i="4"/>
  <c r="D1022" i="4"/>
  <c r="E1022" i="4" s="1"/>
  <c r="A1023" i="4"/>
  <c r="B1022" i="4"/>
  <c r="D1291" i="4"/>
  <c r="E1291" i="4" s="1"/>
  <c r="A1292" i="4"/>
  <c r="B1291" i="4"/>
  <c r="A238" i="4"/>
  <c r="B237" i="4"/>
  <c r="D237" i="4"/>
  <c r="E237" i="4" s="1"/>
  <c r="A1154" i="4"/>
  <c r="B1153" i="4"/>
  <c r="D1153" i="4"/>
  <c r="E1153" i="4" s="1"/>
  <c r="D483" i="4"/>
  <c r="E483" i="4" s="1"/>
  <c r="B483" i="4"/>
  <c r="A484" i="4"/>
  <c r="D345" i="4"/>
  <c r="E345" i="4" s="1"/>
  <c r="A346" i="4"/>
  <c r="B345" i="4"/>
  <c r="A911" i="4"/>
  <c r="D910" i="4"/>
  <c r="E910" i="4" s="1"/>
  <c r="B910" i="4"/>
  <c r="A752" i="4"/>
  <c r="B751" i="4"/>
  <c r="D751" i="4"/>
  <c r="E751" i="4" s="1"/>
  <c r="B940" i="4"/>
  <c r="A941" i="4"/>
  <c r="D940" i="4"/>
  <c r="E940" i="4" s="1"/>
  <c r="B671" i="4"/>
  <c r="A672" i="4"/>
  <c r="D671" i="4"/>
  <c r="E671" i="4" s="1"/>
  <c r="B1212" i="4"/>
  <c r="D1212" i="4"/>
  <c r="E1212" i="4" s="1"/>
  <c r="A1213" i="4"/>
  <c r="A325" i="4"/>
  <c r="B324" i="4"/>
  <c r="D324" i="4"/>
  <c r="E324" i="4" s="1"/>
  <c r="B21" i="4"/>
  <c r="A22" i="4"/>
  <c r="D21" i="4"/>
  <c r="E21" i="4" s="1"/>
  <c r="D777" i="4"/>
  <c r="E777" i="4" s="1"/>
  <c r="B777" i="4"/>
  <c r="A778" i="4"/>
  <c r="A156" i="4"/>
  <c r="D155" i="4"/>
  <c r="E155" i="4" s="1"/>
  <c r="B155" i="4"/>
  <c r="A803" i="4"/>
  <c r="D802" i="4"/>
  <c r="E802" i="4" s="1"/>
  <c r="B802" i="4"/>
  <c r="A862" i="4"/>
  <c r="D861" i="4"/>
  <c r="E861" i="4" s="1"/>
  <c r="B861" i="4"/>
  <c r="A696" i="4"/>
  <c r="B695" i="4"/>
  <c r="D695" i="4"/>
  <c r="E695" i="4" s="1"/>
  <c r="B991" i="4"/>
  <c r="D991" i="4"/>
  <c r="E991" i="4" s="1"/>
  <c r="A992" i="4"/>
  <c r="B513" i="4"/>
  <c r="A514" i="4"/>
  <c r="D513" i="4"/>
  <c r="E513" i="4" s="1"/>
  <c r="B588" i="4"/>
  <c r="D588" i="4"/>
  <c r="E588" i="4" s="1"/>
  <c r="A589" i="4"/>
  <c r="B1180" i="4"/>
  <c r="A1181" i="4"/>
  <c r="D1180" i="4"/>
  <c r="E1180" i="4" s="1"/>
  <c r="D128" i="4"/>
  <c r="E128" i="4" s="1"/>
  <c r="B128" i="4"/>
  <c r="A129" i="4"/>
  <c r="B643" i="4"/>
  <c r="D643" i="4"/>
  <c r="E643" i="4" s="1"/>
  <c r="A644" i="4"/>
  <c r="B1076" i="4"/>
  <c r="A1077" i="4"/>
  <c r="D1076" i="4"/>
  <c r="E1076" i="4" s="1"/>
  <c r="A884" i="4"/>
  <c r="B883" i="4"/>
  <c r="D883" i="4"/>
  <c r="E883" i="4" s="1"/>
  <c r="D562" i="4" l="1"/>
  <c r="E562" i="4" s="1"/>
  <c r="B562" i="4"/>
  <c r="A563" i="4"/>
  <c r="D1236" i="4"/>
  <c r="E1236" i="4" s="1"/>
  <c r="A1237" i="4"/>
  <c r="B1236" i="4"/>
  <c r="D264" i="4"/>
  <c r="E264" i="4" s="1"/>
  <c r="A265" i="4"/>
  <c r="B264" i="4"/>
  <c r="B1264" i="4"/>
  <c r="D1264" i="4"/>
  <c r="E1264" i="4" s="1"/>
  <c r="A1265" i="4"/>
  <c r="B48" i="4"/>
  <c r="D48" i="4"/>
  <c r="E48" i="4" s="1"/>
  <c r="A49" i="4"/>
  <c r="B105" i="4"/>
  <c r="D105" i="4"/>
  <c r="E105" i="4" s="1"/>
  <c r="A106" i="4"/>
  <c r="B399" i="4"/>
  <c r="D399" i="4"/>
  <c r="E399" i="4" s="1"/>
  <c r="A400" i="4"/>
  <c r="D79" i="4"/>
  <c r="E79" i="4" s="1"/>
  <c r="A80" i="4"/>
  <c r="B79" i="4"/>
  <c r="D185" i="4"/>
  <c r="E185" i="4" s="1"/>
  <c r="B185" i="4"/>
  <c r="A186" i="4"/>
  <c r="A1050" i="4"/>
  <c r="D1049" i="4"/>
  <c r="E1049" i="4" s="1"/>
  <c r="B1049" i="4"/>
  <c r="B615" i="4"/>
  <c r="A616" i="4"/>
  <c r="D615" i="4"/>
  <c r="E615" i="4" s="1"/>
  <c r="D293" i="4"/>
  <c r="E293" i="4" s="1"/>
  <c r="A294" i="4"/>
  <c r="B293" i="4"/>
  <c r="B729" i="4"/>
  <c r="A730" i="4"/>
  <c r="D729" i="4"/>
  <c r="E729" i="4" s="1"/>
  <c r="A1133" i="4"/>
  <c r="D1132" i="4"/>
  <c r="E1132" i="4" s="1"/>
  <c r="B1132" i="4"/>
  <c r="B1292" i="4"/>
  <c r="D1292" i="4"/>
  <c r="E1292" i="4" s="1"/>
  <c r="A1293" i="4"/>
  <c r="B1023" i="4"/>
  <c r="D1023" i="4"/>
  <c r="E1023" i="4" s="1"/>
  <c r="A1024" i="4"/>
  <c r="D212" i="4"/>
  <c r="E212" i="4" s="1"/>
  <c r="A213" i="4"/>
  <c r="B212" i="4"/>
  <c r="A1346" i="4"/>
  <c r="D1345" i="4"/>
  <c r="E1345" i="4" s="1"/>
  <c r="B1345" i="4"/>
  <c r="B968" i="4"/>
  <c r="D968" i="4"/>
  <c r="E968" i="4" s="1"/>
  <c r="A969" i="4"/>
  <c r="A1319" i="4"/>
  <c r="D1318" i="4"/>
  <c r="E1318" i="4" s="1"/>
  <c r="B1318" i="4"/>
  <c r="D374" i="4"/>
  <c r="E374" i="4" s="1"/>
  <c r="A375" i="4"/>
  <c r="B374" i="4"/>
  <c r="A540" i="4"/>
  <c r="B539" i="4"/>
  <c r="D539" i="4"/>
  <c r="E539" i="4" s="1"/>
  <c r="B429" i="4"/>
  <c r="A430" i="4"/>
  <c r="D429" i="4"/>
  <c r="E429" i="4" s="1"/>
  <c r="B832" i="4"/>
  <c r="A833" i="4"/>
  <c r="D832" i="4"/>
  <c r="E832" i="4" s="1"/>
  <c r="B1103" i="4"/>
  <c r="D1103" i="4"/>
  <c r="E1103" i="4" s="1"/>
  <c r="A1104" i="4"/>
  <c r="A885" i="4"/>
  <c r="D884" i="4"/>
  <c r="E884" i="4" s="1"/>
  <c r="B884" i="4"/>
  <c r="A912" i="4"/>
  <c r="B911" i="4"/>
  <c r="D911" i="4"/>
  <c r="E911" i="4" s="1"/>
  <c r="D1077" i="4"/>
  <c r="E1077" i="4" s="1"/>
  <c r="A1078" i="4"/>
  <c r="B1077" i="4"/>
  <c r="A863" i="4"/>
  <c r="D862" i="4"/>
  <c r="E862" i="4" s="1"/>
  <c r="B862" i="4"/>
  <c r="D1213" i="4"/>
  <c r="E1213" i="4" s="1"/>
  <c r="B1213" i="4"/>
  <c r="A1214" i="4"/>
  <c r="D346" i="4"/>
  <c r="E346" i="4" s="1"/>
  <c r="A347" i="4"/>
  <c r="B346" i="4"/>
  <c r="D484" i="4"/>
  <c r="E484" i="4" s="1"/>
  <c r="A485" i="4"/>
  <c r="B484" i="4"/>
  <c r="A1155" i="4"/>
  <c r="B1154" i="4"/>
  <c r="D1154" i="4"/>
  <c r="E1154" i="4" s="1"/>
  <c r="B696" i="4"/>
  <c r="D696" i="4"/>
  <c r="E696" i="4" s="1"/>
  <c r="A697" i="4"/>
  <c r="B1181" i="4"/>
  <c r="D1181" i="4"/>
  <c r="E1181" i="4" s="1"/>
  <c r="A1182" i="4"/>
  <c r="A157" i="4"/>
  <c r="B156" i="4"/>
  <c r="D156" i="4"/>
  <c r="E156" i="4" s="1"/>
  <c r="B992" i="4"/>
  <c r="D992" i="4"/>
  <c r="E992" i="4" s="1"/>
  <c r="A993" i="4"/>
  <c r="D644" i="4"/>
  <c r="E644" i="4" s="1"/>
  <c r="B644" i="4"/>
  <c r="A645" i="4"/>
  <c r="D129" i="4"/>
  <c r="E129" i="4" s="1"/>
  <c r="A130" i="4"/>
  <c r="B129" i="4"/>
  <c r="B589" i="4"/>
  <c r="D589" i="4"/>
  <c r="E589" i="4" s="1"/>
  <c r="A590" i="4"/>
  <c r="A515" i="4"/>
  <c r="D514" i="4"/>
  <c r="E514" i="4" s="1"/>
  <c r="B514" i="4"/>
  <c r="B803" i="4"/>
  <c r="A804" i="4"/>
  <c r="D803" i="4"/>
  <c r="E803" i="4" s="1"/>
  <c r="D778" i="4"/>
  <c r="E778" i="4" s="1"/>
  <c r="B778" i="4"/>
  <c r="A779" i="4"/>
  <c r="B22" i="4"/>
  <c r="A23" i="4"/>
  <c r="D22" i="4"/>
  <c r="E22" i="4" s="1"/>
  <c r="B325" i="4"/>
  <c r="A326" i="4"/>
  <c r="D325" i="4"/>
  <c r="E325" i="4" s="1"/>
  <c r="B672" i="4"/>
  <c r="D672" i="4"/>
  <c r="E672" i="4" s="1"/>
  <c r="A673" i="4"/>
  <c r="D941" i="4"/>
  <c r="E941" i="4" s="1"/>
  <c r="A942" i="4"/>
  <c r="B941" i="4"/>
  <c r="A753" i="4"/>
  <c r="D752" i="4"/>
  <c r="E752" i="4" s="1"/>
  <c r="B752" i="4"/>
  <c r="A239" i="4"/>
  <c r="B238" i="4"/>
  <c r="D238" i="4"/>
  <c r="E238" i="4" s="1"/>
  <c r="D186" i="4" l="1"/>
  <c r="E186" i="4" s="1"/>
  <c r="A187" i="4"/>
  <c r="B186" i="4"/>
  <c r="A401" i="4"/>
  <c r="D400" i="4"/>
  <c r="E400" i="4" s="1"/>
  <c r="B400" i="4"/>
  <c r="A107" i="4"/>
  <c r="D106" i="4"/>
  <c r="E106" i="4" s="1"/>
  <c r="B106" i="4"/>
  <c r="B49" i="4"/>
  <c r="A50" i="4"/>
  <c r="D49" i="4"/>
  <c r="E49" i="4" s="1"/>
  <c r="B1265" i="4"/>
  <c r="A1266" i="4"/>
  <c r="D1265" i="4"/>
  <c r="E1265" i="4" s="1"/>
  <c r="B563" i="4"/>
  <c r="A564" i="4"/>
  <c r="D563" i="4"/>
  <c r="E563" i="4" s="1"/>
  <c r="D294" i="4"/>
  <c r="E294" i="4" s="1"/>
  <c r="A295" i="4"/>
  <c r="B294" i="4"/>
  <c r="D616" i="4"/>
  <c r="E616" i="4" s="1"/>
  <c r="B616" i="4"/>
  <c r="A617" i="4"/>
  <c r="B80" i="4"/>
  <c r="D80" i="4"/>
  <c r="E80" i="4" s="1"/>
  <c r="A81" i="4"/>
  <c r="A266" i="4"/>
  <c r="D265" i="4"/>
  <c r="E265" i="4" s="1"/>
  <c r="B265" i="4"/>
  <c r="D1237" i="4"/>
  <c r="E1237" i="4" s="1"/>
  <c r="B1237" i="4"/>
  <c r="A1238" i="4"/>
  <c r="A1051" i="4"/>
  <c r="B1050" i="4"/>
  <c r="D1050" i="4"/>
  <c r="E1050" i="4" s="1"/>
  <c r="B1104" i="4"/>
  <c r="A1105" i="4"/>
  <c r="D1104" i="4"/>
  <c r="E1104" i="4" s="1"/>
  <c r="B969" i="4"/>
  <c r="A970" i="4"/>
  <c r="D969" i="4"/>
  <c r="E969" i="4" s="1"/>
  <c r="B1024" i="4"/>
  <c r="A1025" i="4"/>
  <c r="D1024" i="4"/>
  <c r="E1024" i="4" s="1"/>
  <c r="B1293" i="4"/>
  <c r="D1293" i="4"/>
  <c r="E1293" i="4" s="1"/>
  <c r="A1294" i="4"/>
  <c r="D833" i="4"/>
  <c r="E833" i="4" s="1"/>
  <c r="B833" i="4"/>
  <c r="A834" i="4"/>
  <c r="D430" i="4"/>
  <c r="E430" i="4" s="1"/>
  <c r="B430" i="4"/>
  <c r="A431" i="4"/>
  <c r="B375" i="4"/>
  <c r="D375" i="4"/>
  <c r="E375" i="4" s="1"/>
  <c r="A376" i="4"/>
  <c r="B213" i="4"/>
  <c r="D213" i="4"/>
  <c r="E213" i="4" s="1"/>
  <c r="A214" i="4"/>
  <c r="D730" i="4"/>
  <c r="E730" i="4" s="1"/>
  <c r="B730" i="4"/>
  <c r="A731" i="4"/>
  <c r="B540" i="4"/>
  <c r="A541" i="4"/>
  <c r="D540" i="4"/>
  <c r="E540" i="4" s="1"/>
  <c r="D1319" i="4"/>
  <c r="E1319" i="4" s="1"/>
  <c r="B1319" i="4"/>
  <c r="A1320" i="4"/>
  <c r="B1346" i="4"/>
  <c r="A1347" i="4"/>
  <c r="D1346" i="4"/>
  <c r="E1346" i="4" s="1"/>
  <c r="D1133" i="4"/>
  <c r="E1133" i="4" s="1"/>
  <c r="A1134" i="4"/>
  <c r="B1133" i="4"/>
  <c r="B942" i="4"/>
  <c r="A943" i="4"/>
  <c r="D942" i="4"/>
  <c r="E942" i="4" s="1"/>
  <c r="B779" i="4"/>
  <c r="D779" i="4"/>
  <c r="E779" i="4" s="1"/>
  <c r="A780" i="4"/>
  <c r="A805" i="4"/>
  <c r="D804" i="4"/>
  <c r="E804" i="4" s="1"/>
  <c r="B804" i="4"/>
  <c r="A516" i="4"/>
  <c r="D515" i="4"/>
  <c r="E515" i="4" s="1"/>
  <c r="B515" i="4"/>
  <c r="A754" i="4"/>
  <c r="D753" i="4"/>
  <c r="E753" i="4" s="1"/>
  <c r="B753" i="4"/>
  <c r="A158" i="4"/>
  <c r="B157" i="4"/>
  <c r="D157" i="4"/>
  <c r="E157" i="4" s="1"/>
  <c r="A240" i="4"/>
  <c r="D239" i="4"/>
  <c r="E239" i="4" s="1"/>
  <c r="B239" i="4"/>
  <c r="B590" i="4"/>
  <c r="D590" i="4"/>
  <c r="E590" i="4" s="1"/>
  <c r="A591" i="4"/>
  <c r="D130" i="4"/>
  <c r="E130" i="4" s="1"/>
  <c r="B130" i="4"/>
  <c r="A131" i="4"/>
  <c r="A1183" i="4"/>
  <c r="B1182" i="4"/>
  <c r="D1182" i="4"/>
  <c r="E1182" i="4" s="1"/>
  <c r="D347" i="4"/>
  <c r="E347" i="4" s="1"/>
  <c r="B347" i="4"/>
  <c r="A348" i="4"/>
  <c r="B1214" i="4"/>
  <c r="A1215" i="4"/>
  <c r="D1214" i="4"/>
  <c r="E1214" i="4" s="1"/>
  <c r="B1078" i="4"/>
  <c r="D1078" i="4"/>
  <c r="E1078" i="4" s="1"/>
  <c r="A1079" i="4"/>
  <c r="A913" i="4"/>
  <c r="D912" i="4"/>
  <c r="E912" i="4" s="1"/>
  <c r="B912" i="4"/>
  <c r="D23" i="4"/>
  <c r="E23" i="4" s="1"/>
  <c r="A24" i="4"/>
  <c r="B23" i="4"/>
  <c r="A994" i="4"/>
  <c r="B993" i="4"/>
  <c r="D993" i="4"/>
  <c r="E993" i="4" s="1"/>
  <c r="B697" i="4"/>
  <c r="D697" i="4"/>
  <c r="E697" i="4" s="1"/>
  <c r="A698" i="4"/>
  <c r="A1156" i="4"/>
  <c r="D1155" i="4"/>
  <c r="E1155" i="4" s="1"/>
  <c r="B1155" i="4"/>
  <c r="A864" i="4"/>
  <c r="D863" i="4"/>
  <c r="E863" i="4" s="1"/>
  <c r="B863" i="4"/>
  <c r="B673" i="4"/>
  <c r="D673" i="4"/>
  <c r="E673" i="4" s="1"/>
  <c r="A674" i="4"/>
  <c r="B326" i="4"/>
  <c r="D326" i="4"/>
  <c r="E326" i="4" s="1"/>
  <c r="A327" i="4"/>
  <c r="D645" i="4"/>
  <c r="E645" i="4" s="1"/>
  <c r="A646" i="4"/>
  <c r="B645" i="4"/>
  <c r="B485" i="4"/>
  <c r="A486" i="4"/>
  <c r="D485" i="4"/>
  <c r="E485" i="4" s="1"/>
  <c r="B885" i="4"/>
  <c r="D885" i="4"/>
  <c r="E885" i="4" s="1"/>
  <c r="A886" i="4"/>
  <c r="D1238" i="4" l="1"/>
  <c r="E1238" i="4" s="1"/>
  <c r="B1238" i="4"/>
  <c r="A1239" i="4"/>
  <c r="A82" i="4"/>
  <c r="B81" i="4"/>
  <c r="D81" i="4"/>
  <c r="E81" i="4" s="1"/>
  <c r="D617" i="4"/>
  <c r="E617" i="4" s="1"/>
  <c r="B617" i="4"/>
  <c r="A618" i="4"/>
  <c r="B295" i="4"/>
  <c r="D295" i="4"/>
  <c r="E295" i="4" s="1"/>
  <c r="A296" i="4"/>
  <c r="B564" i="4"/>
  <c r="D564" i="4"/>
  <c r="E564" i="4" s="1"/>
  <c r="A565" i="4"/>
  <c r="B1266" i="4"/>
  <c r="D1266" i="4"/>
  <c r="E1266" i="4" s="1"/>
  <c r="A1267" i="4"/>
  <c r="D50" i="4"/>
  <c r="E50" i="4" s="1"/>
  <c r="A51" i="4"/>
  <c r="B50" i="4"/>
  <c r="B187" i="4"/>
  <c r="D187" i="4"/>
  <c r="E187" i="4" s="1"/>
  <c r="A188" i="4"/>
  <c r="A1052" i="4"/>
  <c r="B1051" i="4"/>
  <c r="D1051" i="4"/>
  <c r="E1051" i="4" s="1"/>
  <c r="A267" i="4"/>
  <c r="B266" i="4"/>
  <c r="D266" i="4"/>
  <c r="E266" i="4" s="1"/>
  <c r="D107" i="4"/>
  <c r="E107" i="4" s="1"/>
  <c r="B107" i="4"/>
  <c r="A108" i="4"/>
  <c r="A402" i="4"/>
  <c r="D401" i="4"/>
  <c r="E401" i="4" s="1"/>
  <c r="B401" i="4"/>
  <c r="D1320" i="4"/>
  <c r="E1320" i="4" s="1"/>
  <c r="B1320" i="4"/>
  <c r="A1321" i="4"/>
  <c r="B731" i="4"/>
  <c r="D731" i="4"/>
  <c r="E731" i="4" s="1"/>
  <c r="A732" i="4"/>
  <c r="A215" i="4"/>
  <c r="D214" i="4"/>
  <c r="E214" i="4" s="1"/>
  <c r="B214" i="4"/>
  <c r="B376" i="4"/>
  <c r="A377" i="4"/>
  <c r="D376" i="4"/>
  <c r="E376" i="4" s="1"/>
  <c r="B431" i="4"/>
  <c r="A432" i="4"/>
  <c r="D431" i="4"/>
  <c r="E431" i="4" s="1"/>
  <c r="D834" i="4"/>
  <c r="E834" i="4" s="1"/>
  <c r="A835" i="4"/>
  <c r="B834" i="4"/>
  <c r="B1294" i="4"/>
  <c r="A1295" i="4"/>
  <c r="D1294" i="4"/>
  <c r="E1294" i="4" s="1"/>
  <c r="D1134" i="4"/>
  <c r="E1134" i="4" s="1"/>
  <c r="B1134" i="4"/>
  <c r="A1135" i="4"/>
  <c r="D1347" i="4"/>
  <c r="E1347" i="4" s="1"/>
  <c r="B1347" i="4"/>
  <c r="A1348" i="4"/>
  <c r="B541" i="4"/>
  <c r="D541" i="4"/>
  <c r="E541" i="4" s="1"/>
  <c r="A542" i="4"/>
  <c r="D1025" i="4"/>
  <c r="E1025" i="4" s="1"/>
  <c r="B1025" i="4"/>
  <c r="A1026" i="4"/>
  <c r="B970" i="4"/>
  <c r="A971" i="4"/>
  <c r="D970" i="4"/>
  <c r="E970" i="4" s="1"/>
  <c r="A1106" i="4"/>
  <c r="B1105" i="4"/>
  <c r="D1105" i="4"/>
  <c r="E1105" i="4" s="1"/>
  <c r="D24" i="4"/>
  <c r="E24" i="4" s="1"/>
  <c r="A25" i="4"/>
  <c r="B24" i="4"/>
  <c r="B913" i="4"/>
  <c r="A914" i="4"/>
  <c r="D913" i="4"/>
  <c r="E913" i="4" s="1"/>
  <c r="D158" i="4"/>
  <c r="E158" i="4" s="1"/>
  <c r="B158" i="4"/>
  <c r="A159" i="4"/>
  <c r="A755" i="4"/>
  <c r="D754" i="4"/>
  <c r="E754" i="4" s="1"/>
  <c r="B754" i="4"/>
  <c r="B864" i="4"/>
  <c r="A865" i="4"/>
  <c r="D864" i="4"/>
  <c r="E864" i="4" s="1"/>
  <c r="D1156" i="4"/>
  <c r="E1156" i="4" s="1"/>
  <c r="B1156" i="4"/>
  <c r="A1157" i="4"/>
  <c r="B1079" i="4"/>
  <c r="A1080" i="4"/>
  <c r="D1079" i="4"/>
  <c r="E1079" i="4" s="1"/>
  <c r="B1215" i="4"/>
  <c r="D1215" i="4"/>
  <c r="E1215" i="4" s="1"/>
  <c r="A1216" i="4"/>
  <c r="A806" i="4"/>
  <c r="D805" i="4"/>
  <c r="E805" i="4" s="1"/>
  <c r="B805" i="4"/>
  <c r="B486" i="4"/>
  <c r="D486" i="4"/>
  <c r="E486" i="4" s="1"/>
  <c r="A487" i="4"/>
  <c r="A328" i="4"/>
  <c r="B327" i="4"/>
  <c r="D327" i="4"/>
  <c r="E327" i="4" s="1"/>
  <c r="D698" i="4"/>
  <c r="E698" i="4" s="1"/>
  <c r="B698" i="4"/>
  <c r="A699" i="4"/>
  <c r="A995" i="4"/>
  <c r="B994" i="4"/>
  <c r="D994" i="4"/>
  <c r="E994" i="4" s="1"/>
  <c r="B591" i="4"/>
  <c r="D591" i="4"/>
  <c r="E591" i="4" s="1"/>
  <c r="A592" i="4"/>
  <c r="D516" i="4"/>
  <c r="E516" i="4" s="1"/>
  <c r="A517" i="4"/>
  <c r="B516" i="4"/>
  <c r="B780" i="4"/>
  <c r="A781" i="4"/>
  <c r="D780" i="4"/>
  <c r="E780" i="4" s="1"/>
  <c r="D943" i="4"/>
  <c r="E943" i="4" s="1"/>
  <c r="B943" i="4"/>
  <c r="A944" i="4"/>
  <c r="A887" i="4"/>
  <c r="B886" i="4"/>
  <c r="D886" i="4"/>
  <c r="E886" i="4" s="1"/>
  <c r="A647" i="4"/>
  <c r="D646" i="4"/>
  <c r="E646" i="4" s="1"/>
  <c r="B646" i="4"/>
  <c r="B674" i="4"/>
  <c r="D674" i="4"/>
  <c r="E674" i="4" s="1"/>
  <c r="A675" i="4"/>
  <c r="A349" i="4"/>
  <c r="B348" i="4"/>
  <c r="D348" i="4"/>
  <c r="E348" i="4" s="1"/>
  <c r="A1184" i="4"/>
  <c r="D1183" i="4"/>
  <c r="E1183" i="4" s="1"/>
  <c r="B1183" i="4"/>
  <c r="D131" i="4"/>
  <c r="E131" i="4" s="1"/>
  <c r="A132" i="4"/>
  <c r="B131" i="4"/>
  <c r="A241" i="4"/>
  <c r="B240" i="4"/>
  <c r="D240" i="4"/>
  <c r="E240" i="4" s="1"/>
  <c r="A109" i="4" l="1"/>
  <c r="D108" i="4"/>
  <c r="E108" i="4" s="1"/>
  <c r="B108" i="4"/>
  <c r="D188" i="4"/>
  <c r="E188" i="4" s="1"/>
  <c r="A189" i="4"/>
  <c r="B188" i="4"/>
  <c r="B1267" i="4"/>
  <c r="D1267" i="4"/>
  <c r="E1267" i="4" s="1"/>
  <c r="A1268" i="4"/>
  <c r="B565" i="4"/>
  <c r="A566" i="4"/>
  <c r="D565" i="4"/>
  <c r="E565" i="4" s="1"/>
  <c r="A297" i="4"/>
  <c r="D296" i="4"/>
  <c r="E296" i="4" s="1"/>
  <c r="B296" i="4"/>
  <c r="D618" i="4"/>
  <c r="E618" i="4" s="1"/>
  <c r="A619" i="4"/>
  <c r="B618" i="4"/>
  <c r="A1240" i="4"/>
  <c r="B1239" i="4"/>
  <c r="D1239" i="4"/>
  <c r="E1239" i="4" s="1"/>
  <c r="A52" i="4"/>
  <c r="D51" i="4"/>
  <c r="E51" i="4" s="1"/>
  <c r="B51" i="4"/>
  <c r="D402" i="4"/>
  <c r="E402" i="4" s="1"/>
  <c r="A403" i="4"/>
  <c r="B402" i="4"/>
  <c r="B267" i="4"/>
  <c r="D267" i="4"/>
  <c r="E267" i="4" s="1"/>
  <c r="A268" i="4"/>
  <c r="A1053" i="4"/>
  <c r="B1052" i="4"/>
  <c r="D1052" i="4"/>
  <c r="E1052" i="4" s="1"/>
  <c r="D82" i="4"/>
  <c r="E82" i="4" s="1"/>
  <c r="B82" i="4"/>
  <c r="A83" i="4"/>
  <c r="D1026" i="4"/>
  <c r="E1026" i="4" s="1"/>
  <c r="A1027" i="4"/>
  <c r="B1026" i="4"/>
  <c r="D542" i="4"/>
  <c r="E542" i="4" s="1"/>
  <c r="B542" i="4"/>
  <c r="A543" i="4"/>
  <c r="A1349" i="4"/>
  <c r="D1348" i="4"/>
  <c r="E1348" i="4" s="1"/>
  <c r="B1348" i="4"/>
  <c r="D1135" i="4"/>
  <c r="E1135" i="4" s="1"/>
  <c r="B1135" i="4"/>
  <c r="A1136" i="4"/>
  <c r="A733" i="4"/>
  <c r="D732" i="4"/>
  <c r="E732" i="4" s="1"/>
  <c r="B732" i="4"/>
  <c r="B1321" i="4"/>
  <c r="A1322" i="4"/>
  <c r="D1321" i="4"/>
  <c r="E1321" i="4" s="1"/>
  <c r="B971" i="4"/>
  <c r="A972" i="4"/>
  <c r="D971" i="4"/>
  <c r="E971" i="4" s="1"/>
  <c r="D1295" i="4"/>
  <c r="E1295" i="4" s="1"/>
  <c r="A1296" i="4"/>
  <c r="B1295" i="4"/>
  <c r="A836" i="4"/>
  <c r="D835" i="4"/>
  <c r="E835" i="4" s="1"/>
  <c r="B835" i="4"/>
  <c r="B432" i="4"/>
  <c r="D432" i="4"/>
  <c r="E432" i="4" s="1"/>
  <c r="A433" i="4"/>
  <c r="A378" i="4"/>
  <c r="D377" i="4"/>
  <c r="E377" i="4" s="1"/>
  <c r="B377" i="4"/>
  <c r="D1106" i="4"/>
  <c r="E1106" i="4" s="1"/>
  <c r="B1106" i="4"/>
  <c r="A1107" i="4"/>
  <c r="B215" i="4"/>
  <c r="A216" i="4"/>
  <c r="D215" i="4"/>
  <c r="E215" i="4" s="1"/>
  <c r="A133" i="4"/>
  <c r="B132" i="4"/>
  <c r="D132" i="4"/>
  <c r="E132" i="4" s="1"/>
  <c r="D1184" i="4"/>
  <c r="E1184" i="4" s="1"/>
  <c r="B1184" i="4"/>
  <c r="A1185" i="4"/>
  <c r="A945" i="4"/>
  <c r="B944" i="4"/>
  <c r="D944" i="4"/>
  <c r="E944" i="4" s="1"/>
  <c r="B781" i="4"/>
  <c r="A782" i="4"/>
  <c r="D781" i="4"/>
  <c r="E781" i="4" s="1"/>
  <c r="A242" i="4"/>
  <c r="D241" i="4"/>
  <c r="E241" i="4" s="1"/>
  <c r="B241" i="4"/>
  <c r="A350" i="4"/>
  <c r="B349" i="4"/>
  <c r="D349" i="4"/>
  <c r="E349" i="4" s="1"/>
  <c r="A648" i="4"/>
  <c r="D647" i="4"/>
  <c r="E647" i="4" s="1"/>
  <c r="B647" i="4"/>
  <c r="D995" i="4"/>
  <c r="E995" i="4" s="1"/>
  <c r="B995" i="4"/>
  <c r="A996" i="4"/>
  <c r="A676" i="4"/>
  <c r="B675" i="4"/>
  <c r="D675" i="4"/>
  <c r="E675" i="4" s="1"/>
  <c r="D699" i="4"/>
  <c r="E699" i="4" s="1"/>
  <c r="A700" i="4"/>
  <c r="B699" i="4"/>
  <c r="B806" i="4"/>
  <c r="A807" i="4"/>
  <c r="D806" i="4"/>
  <c r="E806" i="4" s="1"/>
  <c r="A1217" i="4"/>
  <c r="D1216" i="4"/>
  <c r="E1216" i="4" s="1"/>
  <c r="B1216" i="4"/>
  <c r="B1080" i="4"/>
  <c r="A1081" i="4"/>
  <c r="D1080" i="4"/>
  <c r="E1080" i="4" s="1"/>
  <c r="B887" i="4"/>
  <c r="A888" i="4"/>
  <c r="D887" i="4"/>
  <c r="E887" i="4" s="1"/>
  <c r="D517" i="4"/>
  <c r="E517" i="4" s="1"/>
  <c r="B517" i="4"/>
  <c r="B328" i="4"/>
  <c r="D328" i="4"/>
  <c r="E328" i="4" s="1"/>
  <c r="A488" i="4"/>
  <c r="D487" i="4"/>
  <c r="E487" i="4" s="1"/>
  <c r="B487" i="4"/>
  <c r="B865" i="4"/>
  <c r="A866" i="4"/>
  <c r="D865" i="4"/>
  <c r="E865" i="4" s="1"/>
  <c r="A756" i="4"/>
  <c r="D755" i="4"/>
  <c r="E755" i="4" s="1"/>
  <c r="B755" i="4"/>
  <c r="B25" i="4"/>
  <c r="D25" i="4"/>
  <c r="E25" i="4" s="1"/>
  <c r="A26" i="4"/>
  <c r="D592" i="4"/>
  <c r="E592" i="4" s="1"/>
  <c r="B592" i="4"/>
  <c r="A593" i="4"/>
  <c r="B1157" i="4"/>
  <c r="A1158" i="4"/>
  <c r="D1157" i="4"/>
  <c r="E1157" i="4" s="1"/>
  <c r="B159" i="4"/>
  <c r="A160" i="4"/>
  <c r="D159" i="4"/>
  <c r="E159" i="4" s="1"/>
  <c r="B914" i="4"/>
  <c r="A915" i="4"/>
  <c r="D914" i="4"/>
  <c r="E914" i="4" s="1"/>
  <c r="B83" i="4" l="1"/>
  <c r="D83" i="4"/>
  <c r="E83" i="4" s="1"/>
  <c r="A84" i="4"/>
  <c r="B268" i="4"/>
  <c r="A269" i="4"/>
  <c r="D268" i="4"/>
  <c r="E268" i="4" s="1"/>
  <c r="B1268" i="4"/>
  <c r="A1269" i="4"/>
  <c r="D1268" i="4"/>
  <c r="E1268" i="4" s="1"/>
  <c r="D403" i="4"/>
  <c r="E403" i="4" s="1"/>
  <c r="B403" i="4"/>
  <c r="A404" i="4"/>
  <c r="A620" i="4"/>
  <c r="B619" i="4"/>
  <c r="D619" i="4"/>
  <c r="E619" i="4" s="1"/>
  <c r="A567" i="4"/>
  <c r="B566" i="4"/>
  <c r="D566" i="4"/>
  <c r="E566" i="4" s="1"/>
  <c r="B189" i="4"/>
  <c r="A190" i="4"/>
  <c r="D189" i="4"/>
  <c r="E189" i="4" s="1"/>
  <c r="A1054" i="4"/>
  <c r="D1053" i="4"/>
  <c r="E1053" i="4" s="1"/>
  <c r="B1053" i="4"/>
  <c r="B52" i="4"/>
  <c r="A53" i="4"/>
  <c r="D52" i="4"/>
  <c r="E52" i="4" s="1"/>
  <c r="A1241" i="4"/>
  <c r="B1240" i="4"/>
  <c r="D1240" i="4"/>
  <c r="E1240" i="4" s="1"/>
  <c r="D297" i="4"/>
  <c r="E297" i="4" s="1"/>
  <c r="B297" i="4"/>
  <c r="A298" i="4"/>
  <c r="B109" i="4"/>
  <c r="A110" i="4"/>
  <c r="D109" i="4"/>
  <c r="E109" i="4" s="1"/>
  <c r="B1107" i="4"/>
  <c r="D1107" i="4"/>
  <c r="E1107" i="4" s="1"/>
  <c r="A1108" i="4"/>
  <c r="B433" i="4"/>
  <c r="D433" i="4"/>
  <c r="E433" i="4" s="1"/>
  <c r="A434" i="4"/>
  <c r="D1136" i="4"/>
  <c r="E1136" i="4" s="1"/>
  <c r="B1136" i="4"/>
  <c r="A1137" i="4"/>
  <c r="B543" i="4"/>
  <c r="A544" i="4"/>
  <c r="D543" i="4"/>
  <c r="E543" i="4" s="1"/>
  <c r="B216" i="4"/>
  <c r="D216" i="4"/>
  <c r="E216" i="4" s="1"/>
  <c r="A217" i="4"/>
  <c r="B1296" i="4"/>
  <c r="A1297" i="4"/>
  <c r="D1296" i="4"/>
  <c r="E1296" i="4" s="1"/>
  <c r="B972" i="4"/>
  <c r="A973" i="4"/>
  <c r="D972" i="4"/>
  <c r="E972" i="4" s="1"/>
  <c r="B1322" i="4"/>
  <c r="D1322" i="4"/>
  <c r="E1322" i="4" s="1"/>
  <c r="A1323" i="4"/>
  <c r="D1027" i="4"/>
  <c r="E1027" i="4" s="1"/>
  <c r="A1028" i="4"/>
  <c r="B1027" i="4"/>
  <c r="D378" i="4"/>
  <c r="E378" i="4" s="1"/>
  <c r="A379" i="4"/>
  <c r="B378" i="4"/>
  <c r="A837" i="4"/>
  <c r="B836" i="4"/>
  <c r="D836" i="4"/>
  <c r="E836" i="4" s="1"/>
  <c r="B733" i="4"/>
  <c r="D733" i="4"/>
  <c r="E733" i="4" s="1"/>
  <c r="B1349" i="4"/>
  <c r="D1349" i="4"/>
  <c r="E1349" i="4" s="1"/>
  <c r="A1350" i="4"/>
  <c r="D996" i="4"/>
  <c r="E996" i="4" s="1"/>
  <c r="B996" i="4"/>
  <c r="A997" i="4"/>
  <c r="B1158" i="4"/>
  <c r="D1158" i="4"/>
  <c r="E1158" i="4" s="1"/>
  <c r="A1159" i="4"/>
  <c r="A27" i="4"/>
  <c r="D26" i="4"/>
  <c r="E26" i="4" s="1"/>
  <c r="B26" i="4"/>
  <c r="D676" i="4"/>
  <c r="E676" i="4" s="1"/>
  <c r="A677" i="4"/>
  <c r="B676" i="4"/>
  <c r="A649" i="4"/>
  <c r="B648" i="4"/>
  <c r="D648" i="4"/>
  <c r="E648" i="4" s="1"/>
  <c r="A867" i="4"/>
  <c r="D866" i="4"/>
  <c r="E866" i="4" s="1"/>
  <c r="B866" i="4"/>
  <c r="B488" i="4"/>
  <c r="D488" i="4"/>
  <c r="E488" i="4" s="1"/>
  <c r="A489" i="4"/>
  <c r="A351" i="4"/>
  <c r="D350" i="4"/>
  <c r="E350" i="4" s="1"/>
  <c r="B350" i="4"/>
  <c r="A1082" i="4"/>
  <c r="B1081" i="4"/>
  <c r="D1081" i="4"/>
  <c r="E1081" i="4" s="1"/>
  <c r="B1217" i="4"/>
  <c r="A1218" i="4"/>
  <c r="D1217" i="4"/>
  <c r="E1217" i="4" s="1"/>
  <c r="B160" i="4"/>
  <c r="A161" i="4"/>
  <c r="D160" i="4"/>
  <c r="E160" i="4" s="1"/>
  <c r="D593" i="4"/>
  <c r="E593" i="4" s="1"/>
  <c r="A594" i="4"/>
  <c r="B593" i="4"/>
  <c r="A757" i="4"/>
  <c r="B756" i="4"/>
  <c r="D756" i="4"/>
  <c r="E756" i="4" s="1"/>
  <c r="B888" i="4"/>
  <c r="A889" i="4"/>
  <c r="D888" i="4"/>
  <c r="E888" i="4" s="1"/>
  <c r="D700" i="4"/>
  <c r="E700" i="4" s="1"/>
  <c r="B700" i="4"/>
  <c r="A701" i="4"/>
  <c r="A783" i="4"/>
  <c r="B782" i="4"/>
  <c r="D782" i="4"/>
  <c r="E782" i="4" s="1"/>
  <c r="A946" i="4"/>
  <c r="B945" i="4"/>
  <c r="D945" i="4"/>
  <c r="E945" i="4" s="1"/>
  <c r="D1185" i="4"/>
  <c r="E1185" i="4" s="1"/>
  <c r="B1185" i="4"/>
  <c r="A1186" i="4"/>
  <c r="D915" i="4"/>
  <c r="E915" i="4" s="1"/>
  <c r="B915" i="4"/>
  <c r="A916" i="4"/>
  <c r="D807" i="4"/>
  <c r="E807" i="4" s="1"/>
  <c r="B807" i="4"/>
  <c r="A808" i="4"/>
  <c r="A243" i="4"/>
  <c r="B242" i="4"/>
  <c r="D242" i="4"/>
  <c r="E242" i="4" s="1"/>
  <c r="A134" i="4"/>
  <c r="D133" i="4"/>
  <c r="E133" i="4" s="1"/>
  <c r="B133" i="4"/>
  <c r="A299" i="4" l="1"/>
  <c r="D298" i="4"/>
  <c r="E298" i="4" s="1"/>
  <c r="B298" i="4"/>
  <c r="B404" i="4"/>
  <c r="D404" i="4"/>
  <c r="E404" i="4" s="1"/>
  <c r="A405" i="4"/>
  <c r="D84" i="4"/>
  <c r="E84" i="4" s="1"/>
  <c r="B84" i="4"/>
  <c r="A85" i="4"/>
  <c r="B110" i="4"/>
  <c r="A111" i="4"/>
  <c r="D110" i="4"/>
  <c r="E110" i="4" s="1"/>
  <c r="B53" i="4"/>
  <c r="A54" i="4"/>
  <c r="D53" i="4"/>
  <c r="E53" i="4" s="1"/>
  <c r="D190" i="4"/>
  <c r="E190" i="4" s="1"/>
  <c r="B190" i="4"/>
  <c r="A191" i="4"/>
  <c r="D1269" i="4"/>
  <c r="E1269" i="4" s="1"/>
  <c r="A1270" i="4"/>
  <c r="B1269" i="4"/>
  <c r="A270" i="4"/>
  <c r="D269" i="4"/>
  <c r="E269" i="4" s="1"/>
  <c r="B269" i="4"/>
  <c r="A1242" i="4"/>
  <c r="B1241" i="4"/>
  <c r="D1241" i="4"/>
  <c r="E1241" i="4" s="1"/>
  <c r="B1054" i="4"/>
  <c r="A1055" i="4"/>
  <c r="D1054" i="4"/>
  <c r="E1054" i="4" s="1"/>
  <c r="A568" i="4"/>
  <c r="B567" i="4"/>
  <c r="D567" i="4"/>
  <c r="E567" i="4" s="1"/>
  <c r="B620" i="4"/>
  <c r="A621" i="4"/>
  <c r="D620" i="4"/>
  <c r="E620" i="4" s="1"/>
  <c r="D1323" i="4"/>
  <c r="E1323" i="4" s="1"/>
  <c r="B1323" i="4"/>
  <c r="A1324" i="4"/>
  <c r="A218" i="4"/>
  <c r="D217" i="4"/>
  <c r="E217" i="4" s="1"/>
  <c r="B217" i="4"/>
  <c r="D1137" i="4"/>
  <c r="E1137" i="4" s="1"/>
  <c r="A1138" i="4"/>
  <c r="B1137" i="4"/>
  <c r="D434" i="4"/>
  <c r="E434" i="4" s="1"/>
  <c r="A435" i="4"/>
  <c r="B434" i="4"/>
  <c r="D1108" i="4"/>
  <c r="E1108" i="4" s="1"/>
  <c r="B1108" i="4"/>
  <c r="A1109" i="4"/>
  <c r="A1351" i="4"/>
  <c r="D1350" i="4"/>
  <c r="E1350" i="4" s="1"/>
  <c r="B1350" i="4"/>
  <c r="A380" i="4"/>
  <c r="D379" i="4"/>
  <c r="E379" i="4" s="1"/>
  <c r="B379" i="4"/>
  <c r="D1028" i="4"/>
  <c r="E1028" i="4" s="1"/>
  <c r="B1028" i="4"/>
  <c r="A1029" i="4"/>
  <c r="A974" i="4"/>
  <c r="B973" i="4"/>
  <c r="D973" i="4"/>
  <c r="E973" i="4" s="1"/>
  <c r="A1298" i="4"/>
  <c r="D1297" i="4"/>
  <c r="E1297" i="4" s="1"/>
  <c r="B1297" i="4"/>
  <c r="D544" i="4"/>
  <c r="E544" i="4" s="1"/>
  <c r="B544" i="4"/>
  <c r="B837" i="4"/>
  <c r="A838" i="4"/>
  <c r="D837" i="4"/>
  <c r="E837" i="4" s="1"/>
  <c r="A244" i="4"/>
  <c r="D243" i="4"/>
  <c r="E243" i="4" s="1"/>
  <c r="B243" i="4"/>
  <c r="D808" i="4"/>
  <c r="E808" i="4" s="1"/>
  <c r="A809" i="4"/>
  <c r="B808" i="4"/>
  <c r="D1186" i="4"/>
  <c r="E1186" i="4" s="1"/>
  <c r="A1187" i="4"/>
  <c r="B1186" i="4"/>
  <c r="A784" i="4"/>
  <c r="B783" i="4"/>
  <c r="D783" i="4"/>
  <c r="E783" i="4" s="1"/>
  <c r="D701" i="4"/>
  <c r="E701" i="4" s="1"/>
  <c r="B701" i="4"/>
  <c r="A702" i="4"/>
  <c r="B889" i="4"/>
  <c r="A890" i="4"/>
  <c r="D889" i="4"/>
  <c r="E889" i="4" s="1"/>
  <c r="A758" i="4"/>
  <c r="D757" i="4"/>
  <c r="E757" i="4" s="1"/>
  <c r="B757" i="4"/>
  <c r="B1218" i="4"/>
  <c r="A1219" i="4"/>
  <c r="D1218" i="4"/>
  <c r="E1218" i="4" s="1"/>
  <c r="A1083" i="4"/>
  <c r="D1082" i="4"/>
  <c r="E1082" i="4" s="1"/>
  <c r="B1082" i="4"/>
  <c r="D489" i="4"/>
  <c r="E489" i="4" s="1"/>
  <c r="B489" i="4"/>
  <c r="A490" i="4"/>
  <c r="D677" i="4"/>
  <c r="E677" i="4" s="1"/>
  <c r="A678" i="4"/>
  <c r="B677" i="4"/>
  <c r="B27" i="4"/>
  <c r="A28" i="4"/>
  <c r="D27" i="4"/>
  <c r="E27" i="4" s="1"/>
  <c r="B1159" i="4"/>
  <c r="D1159" i="4"/>
  <c r="E1159" i="4" s="1"/>
  <c r="A1160" i="4"/>
  <c r="D916" i="4"/>
  <c r="E916" i="4" s="1"/>
  <c r="A917" i="4"/>
  <c r="B916" i="4"/>
  <c r="A947" i="4"/>
  <c r="B946" i="4"/>
  <c r="D946" i="4"/>
  <c r="E946" i="4" s="1"/>
  <c r="B161" i="4"/>
  <c r="D161" i="4"/>
  <c r="E161" i="4" s="1"/>
  <c r="A162" i="4"/>
  <c r="A868" i="4"/>
  <c r="D867" i="4"/>
  <c r="E867" i="4" s="1"/>
  <c r="B867" i="4"/>
  <c r="D594" i="4"/>
  <c r="E594" i="4" s="1"/>
  <c r="A595" i="4"/>
  <c r="B594" i="4"/>
  <c r="A650" i="4"/>
  <c r="B649" i="4"/>
  <c r="D649" i="4"/>
  <c r="E649" i="4" s="1"/>
  <c r="A135" i="4"/>
  <c r="D134" i="4"/>
  <c r="E134" i="4" s="1"/>
  <c r="B134" i="4"/>
  <c r="A352" i="4"/>
  <c r="D351" i="4"/>
  <c r="E351" i="4" s="1"/>
  <c r="B351" i="4"/>
  <c r="D997" i="4"/>
  <c r="E997" i="4" s="1"/>
  <c r="B997" i="4"/>
  <c r="A998" i="4"/>
  <c r="B191" i="4" l="1"/>
  <c r="D191" i="4"/>
  <c r="E191" i="4" s="1"/>
  <c r="A192" i="4"/>
  <c r="B85" i="4"/>
  <c r="D85" i="4"/>
  <c r="E85" i="4" s="1"/>
  <c r="D405" i="4"/>
  <c r="E405" i="4" s="1"/>
  <c r="B405" i="4"/>
  <c r="A406" i="4"/>
  <c r="D621" i="4"/>
  <c r="E621" i="4" s="1"/>
  <c r="A622" i="4"/>
  <c r="B621" i="4"/>
  <c r="B1055" i="4"/>
  <c r="D1055" i="4"/>
  <c r="E1055" i="4" s="1"/>
  <c r="A1056" i="4"/>
  <c r="B1270" i="4"/>
  <c r="D1270" i="4"/>
  <c r="E1270" i="4" s="1"/>
  <c r="A1271" i="4"/>
  <c r="B54" i="4"/>
  <c r="D54" i="4"/>
  <c r="E54" i="4" s="1"/>
  <c r="A55" i="4"/>
  <c r="A112" i="4"/>
  <c r="D111" i="4"/>
  <c r="E111" i="4" s="1"/>
  <c r="B111" i="4"/>
  <c r="A569" i="4"/>
  <c r="D568" i="4"/>
  <c r="E568" i="4" s="1"/>
  <c r="B568" i="4"/>
  <c r="A1243" i="4"/>
  <c r="B1242" i="4"/>
  <c r="D1242" i="4"/>
  <c r="E1242" i="4" s="1"/>
  <c r="D270" i="4"/>
  <c r="E270" i="4" s="1"/>
  <c r="B270" i="4"/>
  <c r="A271" i="4"/>
  <c r="D299" i="4"/>
  <c r="E299" i="4" s="1"/>
  <c r="B299" i="4"/>
  <c r="A300" i="4"/>
  <c r="B1029" i="4"/>
  <c r="A1030" i="4"/>
  <c r="D1029" i="4"/>
  <c r="E1029" i="4" s="1"/>
  <c r="A1110" i="4"/>
  <c r="B1109" i="4"/>
  <c r="D1109" i="4"/>
  <c r="E1109" i="4" s="1"/>
  <c r="A1325" i="4"/>
  <c r="B1324" i="4"/>
  <c r="D1324" i="4"/>
  <c r="E1324" i="4" s="1"/>
  <c r="D435" i="4"/>
  <c r="E435" i="4" s="1"/>
  <c r="B435" i="4"/>
  <c r="A436" i="4"/>
  <c r="B1138" i="4"/>
  <c r="D1138" i="4"/>
  <c r="E1138" i="4" s="1"/>
  <c r="A839" i="4"/>
  <c r="D838" i="4"/>
  <c r="E838" i="4" s="1"/>
  <c r="B838" i="4"/>
  <c r="B1298" i="4"/>
  <c r="A1299" i="4"/>
  <c r="D1298" i="4"/>
  <c r="E1298" i="4" s="1"/>
  <c r="B974" i="4"/>
  <c r="D974" i="4"/>
  <c r="E974" i="4" s="1"/>
  <c r="A975" i="4"/>
  <c r="D380" i="4"/>
  <c r="E380" i="4" s="1"/>
  <c r="A381" i="4"/>
  <c r="B380" i="4"/>
  <c r="A1352" i="4"/>
  <c r="D1351" i="4"/>
  <c r="E1351" i="4" s="1"/>
  <c r="B1351" i="4"/>
  <c r="B218" i="4"/>
  <c r="D218" i="4"/>
  <c r="E218" i="4" s="1"/>
  <c r="A219" i="4"/>
  <c r="A136" i="4"/>
  <c r="D135" i="4"/>
  <c r="E135" i="4" s="1"/>
  <c r="B135" i="4"/>
  <c r="B1187" i="4"/>
  <c r="D1187" i="4"/>
  <c r="E1187" i="4" s="1"/>
  <c r="A1188" i="4"/>
  <c r="B868" i="4"/>
  <c r="D868" i="4"/>
  <c r="E868" i="4" s="1"/>
  <c r="A679" i="4"/>
  <c r="D678" i="4"/>
  <c r="E678" i="4" s="1"/>
  <c r="B678" i="4"/>
  <c r="B998" i="4"/>
  <c r="D998" i="4"/>
  <c r="E998" i="4" s="1"/>
  <c r="A999" i="4"/>
  <c r="B595" i="4"/>
  <c r="D595" i="4"/>
  <c r="E595" i="4" s="1"/>
  <c r="A596" i="4"/>
  <c r="A163" i="4"/>
  <c r="D162" i="4"/>
  <c r="E162" i="4" s="1"/>
  <c r="B162" i="4"/>
  <c r="B947" i="4"/>
  <c r="D947" i="4"/>
  <c r="E947" i="4" s="1"/>
  <c r="A948" i="4"/>
  <c r="B1160" i="4"/>
  <c r="A1161" i="4"/>
  <c r="D1160" i="4"/>
  <c r="E1160" i="4" s="1"/>
  <c r="B28" i="4"/>
  <c r="D28" i="4"/>
  <c r="E28" i="4" s="1"/>
  <c r="A29" i="4"/>
  <c r="D1219" i="4"/>
  <c r="E1219" i="4" s="1"/>
  <c r="B1219" i="4"/>
  <c r="A759" i="4"/>
  <c r="B758" i="4"/>
  <c r="D758" i="4"/>
  <c r="E758" i="4" s="1"/>
  <c r="B702" i="4"/>
  <c r="A703" i="4"/>
  <c r="D702" i="4"/>
  <c r="E702" i="4" s="1"/>
  <c r="B352" i="4"/>
  <c r="A353" i="4"/>
  <c r="D352" i="4"/>
  <c r="E352" i="4" s="1"/>
  <c r="D490" i="4"/>
  <c r="E490" i="4" s="1"/>
  <c r="B490" i="4"/>
  <c r="B784" i="4"/>
  <c r="D784" i="4"/>
  <c r="E784" i="4" s="1"/>
  <c r="A785" i="4"/>
  <c r="B650" i="4"/>
  <c r="D650" i="4"/>
  <c r="E650" i="4" s="1"/>
  <c r="A651" i="4"/>
  <c r="D917" i="4"/>
  <c r="E917" i="4" s="1"/>
  <c r="A918" i="4"/>
  <c r="B917" i="4"/>
  <c r="D1083" i="4"/>
  <c r="E1083" i="4" s="1"/>
  <c r="A1084" i="4"/>
  <c r="B1083" i="4"/>
  <c r="B890" i="4"/>
  <c r="D890" i="4"/>
  <c r="E890" i="4" s="1"/>
  <c r="A891" i="4"/>
  <c r="D809" i="4"/>
  <c r="E809" i="4" s="1"/>
  <c r="B809" i="4"/>
  <c r="A810" i="4"/>
  <c r="A245" i="4"/>
  <c r="D244" i="4"/>
  <c r="E244" i="4" s="1"/>
  <c r="B244" i="4"/>
  <c r="B1243" i="4" l="1"/>
  <c r="A1244" i="4"/>
  <c r="D1243" i="4"/>
  <c r="E1243" i="4" s="1"/>
  <c r="D569" i="4"/>
  <c r="E569" i="4" s="1"/>
  <c r="A570" i="4"/>
  <c r="B569" i="4"/>
  <c r="B112" i="4"/>
  <c r="D112" i="4"/>
  <c r="E112" i="4" s="1"/>
  <c r="D192" i="4"/>
  <c r="E192" i="4" s="1"/>
  <c r="B192" i="4"/>
  <c r="A193" i="4"/>
  <c r="D300" i="4"/>
  <c r="E300" i="4" s="1"/>
  <c r="A301" i="4"/>
  <c r="B300" i="4"/>
  <c r="D271" i="4"/>
  <c r="E271" i="4" s="1"/>
  <c r="A272" i="4"/>
  <c r="B271" i="4"/>
  <c r="A56" i="4"/>
  <c r="D55" i="4"/>
  <c r="E55" i="4" s="1"/>
  <c r="B55" i="4"/>
  <c r="A1272" i="4"/>
  <c r="D1271" i="4"/>
  <c r="E1271" i="4" s="1"/>
  <c r="B1271" i="4"/>
  <c r="B1056" i="4"/>
  <c r="D1056" i="4"/>
  <c r="E1056" i="4" s="1"/>
  <c r="A1057" i="4"/>
  <c r="D406" i="4"/>
  <c r="E406" i="4" s="1"/>
  <c r="B406" i="4"/>
  <c r="A407" i="4"/>
  <c r="B622" i="4"/>
  <c r="D622" i="4"/>
  <c r="E622" i="4" s="1"/>
  <c r="A623" i="4"/>
  <c r="B381" i="4"/>
  <c r="A382" i="4"/>
  <c r="D381" i="4"/>
  <c r="E381" i="4" s="1"/>
  <c r="B1299" i="4"/>
  <c r="A1300" i="4"/>
  <c r="D1299" i="4"/>
  <c r="E1299" i="4" s="1"/>
  <c r="B436" i="4"/>
  <c r="D436" i="4"/>
  <c r="E436" i="4" s="1"/>
  <c r="D1352" i="4"/>
  <c r="E1352" i="4" s="1"/>
  <c r="B1352" i="4"/>
  <c r="A1353" i="4"/>
  <c r="A840" i="4"/>
  <c r="B839" i="4"/>
  <c r="D839" i="4"/>
  <c r="E839" i="4" s="1"/>
  <c r="D1030" i="4"/>
  <c r="E1030" i="4" s="1"/>
  <c r="B1030" i="4"/>
  <c r="A220" i="4"/>
  <c r="B219" i="4"/>
  <c r="D219" i="4"/>
  <c r="E219" i="4" s="1"/>
  <c r="D975" i="4"/>
  <c r="E975" i="4" s="1"/>
  <c r="B975" i="4"/>
  <c r="A976" i="4"/>
  <c r="D1325" i="4"/>
  <c r="E1325" i="4" s="1"/>
  <c r="B1325" i="4"/>
  <c r="A1326" i="4"/>
  <c r="A1111" i="4"/>
  <c r="B1110" i="4"/>
  <c r="D1110" i="4"/>
  <c r="E1110" i="4" s="1"/>
  <c r="A164" i="4"/>
  <c r="B163" i="4"/>
  <c r="D163" i="4"/>
  <c r="E163" i="4" s="1"/>
  <c r="A246" i="4"/>
  <c r="B245" i="4"/>
  <c r="D245" i="4"/>
  <c r="E245" i="4" s="1"/>
  <c r="A892" i="4"/>
  <c r="D891" i="4"/>
  <c r="E891" i="4" s="1"/>
  <c r="B891" i="4"/>
  <c r="D1084" i="4"/>
  <c r="E1084" i="4" s="1"/>
  <c r="B1084" i="4"/>
  <c r="D651" i="4"/>
  <c r="E651" i="4" s="1"/>
  <c r="B651" i="4"/>
  <c r="A652" i="4"/>
  <c r="B353" i="4"/>
  <c r="D353" i="4"/>
  <c r="E353" i="4" s="1"/>
  <c r="A354" i="4"/>
  <c r="A30" i="4"/>
  <c r="B29" i="4"/>
  <c r="D29" i="4"/>
  <c r="E29" i="4" s="1"/>
  <c r="B1161" i="4"/>
  <c r="A1162" i="4"/>
  <c r="D1161" i="4"/>
  <c r="E1161" i="4" s="1"/>
  <c r="B679" i="4"/>
  <c r="D679" i="4"/>
  <c r="E679" i="4" s="1"/>
  <c r="D810" i="4"/>
  <c r="E810" i="4" s="1"/>
  <c r="B810" i="4"/>
  <c r="A811" i="4"/>
  <c r="A919" i="4"/>
  <c r="D918" i="4"/>
  <c r="E918" i="4" s="1"/>
  <c r="B918" i="4"/>
  <c r="A786" i="4"/>
  <c r="B785" i="4"/>
  <c r="D785" i="4"/>
  <c r="E785" i="4" s="1"/>
  <c r="B703" i="4"/>
  <c r="D703" i="4"/>
  <c r="E703" i="4" s="1"/>
  <c r="A704" i="4"/>
  <c r="A760" i="4"/>
  <c r="D759" i="4"/>
  <c r="E759" i="4" s="1"/>
  <c r="B759" i="4"/>
  <c r="A1000" i="4"/>
  <c r="B999" i="4"/>
  <c r="D999" i="4"/>
  <c r="E999" i="4" s="1"/>
  <c r="A1189" i="4"/>
  <c r="D1188" i="4"/>
  <c r="E1188" i="4" s="1"/>
  <c r="B1188" i="4"/>
  <c r="B948" i="4"/>
  <c r="D948" i="4"/>
  <c r="E948" i="4" s="1"/>
  <c r="A949" i="4"/>
  <c r="B596" i="4"/>
  <c r="D596" i="4"/>
  <c r="E596" i="4" s="1"/>
  <c r="A597" i="4"/>
  <c r="B136" i="4"/>
  <c r="A137" i="4"/>
  <c r="D136" i="4"/>
  <c r="E136" i="4" s="1"/>
  <c r="B1272" i="4" l="1"/>
  <c r="D1272" i="4"/>
  <c r="E1272" i="4" s="1"/>
  <c r="A1273" i="4"/>
  <c r="A57" i="4"/>
  <c r="D56" i="4"/>
  <c r="E56" i="4" s="1"/>
  <c r="B56" i="4"/>
  <c r="A624" i="4"/>
  <c r="D623" i="4"/>
  <c r="E623" i="4" s="1"/>
  <c r="B623" i="4"/>
  <c r="A408" i="4"/>
  <c r="D407" i="4"/>
  <c r="E407" i="4" s="1"/>
  <c r="B407" i="4"/>
  <c r="D1057" i="4"/>
  <c r="E1057" i="4" s="1"/>
  <c r="B1057" i="4"/>
  <c r="B193" i="4"/>
  <c r="D193" i="4"/>
  <c r="E193" i="4" s="1"/>
  <c r="A571" i="4"/>
  <c r="D570" i="4"/>
  <c r="E570" i="4" s="1"/>
  <c r="B570" i="4"/>
  <c r="B1244" i="4"/>
  <c r="D1244" i="4"/>
  <c r="E1244" i="4" s="1"/>
  <c r="A1245" i="4"/>
  <c r="A273" i="4"/>
  <c r="B272" i="4"/>
  <c r="D272" i="4"/>
  <c r="E272" i="4" s="1"/>
  <c r="D301" i="4"/>
  <c r="E301" i="4" s="1"/>
  <c r="B301" i="4"/>
  <c r="D840" i="4"/>
  <c r="E840" i="4" s="1"/>
  <c r="A841" i="4"/>
  <c r="B840" i="4"/>
  <c r="B1111" i="4"/>
  <c r="D1111" i="4"/>
  <c r="E1111" i="4" s="1"/>
  <c r="D220" i="4"/>
  <c r="E220" i="4" s="1"/>
  <c r="B220" i="4"/>
  <c r="B1353" i="4"/>
  <c r="D1353" i="4"/>
  <c r="E1353" i="4" s="1"/>
  <c r="A1354" i="4"/>
  <c r="B1300" i="4"/>
  <c r="D1300" i="4"/>
  <c r="E1300" i="4" s="1"/>
  <c r="D382" i="4"/>
  <c r="E382" i="4" s="1"/>
  <c r="B382" i="4"/>
  <c r="D1326" i="4"/>
  <c r="E1326" i="4" s="1"/>
  <c r="A1327" i="4"/>
  <c r="B1326" i="4"/>
  <c r="B976" i="4"/>
  <c r="D976" i="4"/>
  <c r="E976" i="4" s="1"/>
  <c r="D1189" i="4"/>
  <c r="E1189" i="4" s="1"/>
  <c r="B1189" i="4"/>
  <c r="A1190" i="4"/>
  <c r="A1163" i="4"/>
  <c r="D1162" i="4"/>
  <c r="E1162" i="4" s="1"/>
  <c r="B1162" i="4"/>
  <c r="D30" i="4"/>
  <c r="E30" i="4" s="1"/>
  <c r="B30" i="4"/>
  <c r="A31" i="4"/>
  <c r="A247" i="4"/>
  <c r="B246" i="4"/>
  <c r="D246" i="4"/>
  <c r="E246" i="4" s="1"/>
  <c r="A920" i="4"/>
  <c r="D919" i="4"/>
  <c r="E919" i="4" s="1"/>
  <c r="B919" i="4"/>
  <c r="B354" i="4"/>
  <c r="A355" i="4"/>
  <c r="D354" i="4"/>
  <c r="E354" i="4" s="1"/>
  <c r="A893" i="4"/>
  <c r="B892" i="4"/>
  <c r="D892" i="4"/>
  <c r="E892" i="4" s="1"/>
  <c r="D597" i="4"/>
  <c r="E597" i="4" s="1"/>
  <c r="A598" i="4"/>
  <c r="B597" i="4"/>
  <c r="B652" i="4"/>
  <c r="D652" i="4"/>
  <c r="E652" i="4" s="1"/>
  <c r="D137" i="4"/>
  <c r="E137" i="4" s="1"/>
  <c r="B137" i="4"/>
  <c r="A138" i="4"/>
  <c r="D760" i="4"/>
  <c r="E760" i="4" s="1"/>
  <c r="B760" i="4"/>
  <c r="B786" i="4"/>
  <c r="D786" i="4"/>
  <c r="E786" i="4" s="1"/>
  <c r="A787" i="4"/>
  <c r="B811" i="4"/>
  <c r="A812" i="4"/>
  <c r="D811" i="4"/>
  <c r="E811" i="4" s="1"/>
  <c r="B949" i="4"/>
  <c r="D949" i="4"/>
  <c r="E949" i="4" s="1"/>
  <c r="D1000" i="4"/>
  <c r="E1000" i="4" s="1"/>
  <c r="B1000" i="4"/>
  <c r="A1001" i="4"/>
  <c r="B704" i="4"/>
  <c r="D704" i="4"/>
  <c r="E704" i="4" s="1"/>
  <c r="A705" i="4"/>
  <c r="B164" i="4"/>
  <c r="A165" i="4"/>
  <c r="D164" i="4"/>
  <c r="E164" i="4" s="1"/>
  <c r="D1273" i="4" l="1"/>
  <c r="E1273" i="4" s="1"/>
  <c r="B1273" i="4"/>
  <c r="D273" i="4"/>
  <c r="E273" i="4" s="1"/>
  <c r="B273" i="4"/>
  <c r="A274" i="4"/>
  <c r="D571" i="4"/>
  <c r="E571" i="4" s="1"/>
  <c r="B571" i="4"/>
  <c r="B1245" i="4"/>
  <c r="D1245" i="4"/>
  <c r="E1245" i="4" s="1"/>
  <c r="A1246" i="4"/>
  <c r="A409" i="4"/>
  <c r="D408" i="4"/>
  <c r="E408" i="4" s="1"/>
  <c r="B408" i="4"/>
  <c r="A625" i="4"/>
  <c r="B624" i="4"/>
  <c r="D624" i="4"/>
  <c r="E624" i="4" s="1"/>
  <c r="B57" i="4"/>
  <c r="D57" i="4"/>
  <c r="E57" i="4" s="1"/>
  <c r="A58" i="4"/>
  <c r="D1327" i="4"/>
  <c r="E1327" i="4" s="1"/>
  <c r="B1327" i="4"/>
  <c r="B1354" i="4"/>
  <c r="D1354" i="4"/>
  <c r="E1354" i="4" s="1"/>
  <c r="D841" i="4"/>
  <c r="E841" i="4" s="1"/>
  <c r="B841" i="4"/>
  <c r="B1001" i="4"/>
  <c r="D1001" i="4"/>
  <c r="E1001" i="4" s="1"/>
  <c r="A1002" i="4"/>
  <c r="B812" i="4"/>
  <c r="D812" i="4"/>
  <c r="E812" i="4" s="1"/>
  <c r="A813" i="4"/>
  <c r="A1164" i="4"/>
  <c r="D1163" i="4"/>
  <c r="E1163" i="4" s="1"/>
  <c r="B1163" i="4"/>
  <c r="D787" i="4"/>
  <c r="E787" i="4" s="1"/>
  <c r="B787" i="4"/>
  <c r="A706" i="4"/>
  <c r="B705" i="4"/>
  <c r="D705" i="4"/>
  <c r="E705" i="4" s="1"/>
  <c r="A166" i="4"/>
  <c r="B165" i="4"/>
  <c r="D165" i="4"/>
  <c r="E165" i="4" s="1"/>
  <c r="B598" i="4"/>
  <c r="D598" i="4"/>
  <c r="E598" i="4" s="1"/>
  <c r="A894" i="4"/>
  <c r="D893" i="4"/>
  <c r="E893" i="4" s="1"/>
  <c r="B893" i="4"/>
  <c r="B1190" i="4"/>
  <c r="D1190" i="4"/>
  <c r="E1190" i="4" s="1"/>
  <c r="A1191" i="4"/>
  <c r="D247" i="4"/>
  <c r="E247" i="4" s="1"/>
  <c r="B247" i="4"/>
  <c r="D138" i="4"/>
  <c r="E138" i="4" s="1"/>
  <c r="A139" i="4"/>
  <c r="B138" i="4"/>
  <c r="D355" i="4"/>
  <c r="E355" i="4" s="1"/>
  <c r="B355" i="4"/>
  <c r="B920" i="4"/>
  <c r="A921" i="4"/>
  <c r="D920" i="4"/>
  <c r="E920" i="4" s="1"/>
  <c r="B31" i="4"/>
  <c r="D31" i="4"/>
  <c r="E31" i="4" s="1"/>
  <c r="B625" i="4" l="1"/>
  <c r="D625" i="4"/>
  <c r="E625" i="4" s="1"/>
  <c r="B409" i="4"/>
  <c r="D409" i="4"/>
  <c r="E409" i="4" s="1"/>
  <c r="D274" i="4"/>
  <c r="E274" i="4" s="1"/>
  <c r="B274" i="4"/>
  <c r="D58" i="4"/>
  <c r="E58" i="4" s="1"/>
  <c r="B58" i="4"/>
  <c r="B1246" i="4"/>
  <c r="D1246" i="4"/>
  <c r="E1246" i="4" s="1"/>
  <c r="B894" i="4"/>
  <c r="D894" i="4"/>
  <c r="E894" i="4" s="1"/>
  <c r="A895" i="4"/>
  <c r="D706" i="4"/>
  <c r="E706" i="4" s="1"/>
  <c r="B706" i="4"/>
  <c r="D166" i="4"/>
  <c r="E166" i="4" s="1"/>
  <c r="B166" i="4"/>
  <c r="D1164" i="4"/>
  <c r="E1164" i="4" s="1"/>
  <c r="A1165" i="4"/>
  <c r="B1164" i="4"/>
  <c r="D1002" i="4"/>
  <c r="E1002" i="4" s="1"/>
  <c r="A1003" i="4"/>
  <c r="B1002" i="4"/>
  <c r="D813" i="4"/>
  <c r="E813" i="4" s="1"/>
  <c r="A814" i="4"/>
  <c r="B813" i="4"/>
  <c r="D921" i="4"/>
  <c r="E921" i="4" s="1"/>
  <c r="A922" i="4"/>
  <c r="B921" i="4"/>
  <c r="B139" i="4"/>
  <c r="D139" i="4"/>
  <c r="E139" i="4" s="1"/>
  <c r="B1191" i="4"/>
  <c r="A1192" i="4"/>
  <c r="D1191" i="4"/>
  <c r="E1191" i="4" s="1"/>
  <c r="D1192" i="4" l="1"/>
  <c r="E1192" i="4" s="1"/>
  <c r="B1192" i="4"/>
  <c r="B814" i="4"/>
  <c r="D814" i="4"/>
  <c r="E814" i="4" s="1"/>
  <c r="B895" i="4"/>
  <c r="D895" i="4"/>
  <c r="E895" i="4" s="1"/>
  <c r="D1003" i="4"/>
  <c r="E1003" i="4" s="1"/>
  <c r="B1003" i="4"/>
  <c r="B922" i="4"/>
  <c r="D922" i="4"/>
  <c r="E922" i="4" s="1"/>
  <c r="B1165" i="4"/>
  <c r="D1165" i="4"/>
  <c r="E1165" i="4" s="1"/>
</calcChain>
</file>

<file path=xl/sharedStrings.xml><?xml version="1.0" encoding="utf-8"?>
<sst xmlns="http://schemas.openxmlformats.org/spreadsheetml/2006/main" count="1890" uniqueCount="281">
  <si>
    <t>Rozdelenie podľa kategórie regiónov</t>
  </si>
  <si>
    <t>Pomer:</t>
  </si>
  <si>
    <t>MRR</t>
  </si>
  <si>
    <t>RR</t>
  </si>
  <si>
    <t>Určenie pomeru na MRR a RR</t>
  </si>
  <si>
    <t>Číslo aktivity:</t>
  </si>
  <si>
    <t>Názov aktivity:</t>
  </si>
  <si>
    <t>spolu</t>
  </si>
  <si>
    <t>013 - Softvér</t>
  </si>
  <si>
    <t>014 - Oceniteľné práva</t>
  </si>
  <si>
    <t>019 - Ostatný dlhodobý nehmotný majetok</t>
  </si>
  <si>
    <t>021 - Stavby</t>
  </si>
  <si>
    <t>022 - Samostatné hnuteľné veci a súbory hnuteľných vecí</t>
  </si>
  <si>
    <t>023 - Dopravné prostriedky</t>
  </si>
  <si>
    <t>027 - Pozemky</t>
  </si>
  <si>
    <t>029 - Ostatný dlhodobý hmotný majetok</t>
  </si>
  <si>
    <t>112 - Zásoby</t>
  </si>
  <si>
    <t>352 - Poskytnutie dotácií, príspevkov voči tretím osobám</t>
  </si>
  <si>
    <t>502 - Spotreba energie</t>
  </si>
  <si>
    <t>503 - Spotreba ostatných neskladovateľných dodávok</t>
  </si>
  <si>
    <t>511 - Opravy a udržiavanie</t>
  </si>
  <si>
    <t>512 - Cestovné náhrady</t>
  </si>
  <si>
    <t>518 - Ostatné služby</t>
  </si>
  <si>
    <t>521 - Mzdové výdavky</t>
  </si>
  <si>
    <t>548 - Výdavky na prevádzkovú činnosť</t>
  </si>
  <si>
    <t>551 - Odpisy</t>
  </si>
  <si>
    <t>568 - Ostatné finančné výdavky</t>
  </si>
  <si>
    <t>901 - Paušálna sadzba na krytie nepriamych výdavkov (spôsoby stanovené členským štátom, Európskou komisiou)</t>
  </si>
  <si>
    <t>902 - Paušálna sadzba na nepriame výdavky určené na základe nákladov na zamestnancov (nariadenie 1303/2013, čl. 68 ods. 1, písm. b)</t>
  </si>
  <si>
    <t>903 - Paušálna sadzba na ostatné výdavky projektu (nariadenie 1304/2013, čl. 14 ods. 2)</t>
  </si>
  <si>
    <t>904 - Paušálna sadzba na náklady na zamestnancov (nariadenie 1299/2013 čl. 19)</t>
  </si>
  <si>
    <t>905 - Ostatné spôsoby paušálneho financovania</t>
  </si>
  <si>
    <t>910 - Jednotkové výdavky</t>
  </si>
  <si>
    <t>920 - Jednotkové sumy</t>
  </si>
  <si>
    <t>930 - Rezerva na nepredvídané výdavky</t>
  </si>
  <si>
    <t>TP:</t>
  </si>
  <si>
    <t>Celkovo:</t>
  </si>
  <si>
    <t>1.</t>
  </si>
  <si>
    <t>Skupina výdakov</t>
  </si>
  <si>
    <t>Suma</t>
  </si>
  <si>
    <t>2.</t>
  </si>
  <si>
    <t>3.</t>
  </si>
  <si>
    <t>4.</t>
  </si>
  <si>
    <t>5.</t>
  </si>
  <si>
    <t>PO3-OPEVS:</t>
  </si>
  <si>
    <t>EU</t>
  </si>
  <si>
    <t>6.</t>
  </si>
  <si>
    <t>ŠR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</si>
  <si>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</si>
  <si>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</si>
  <si>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</si>
  <si>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</si>
  <si>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</si>
  <si>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</si>
  <si>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</si>
  <si>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</si>
  <si>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</si>
  <si>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</si>
  <si>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</si>
  <si>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</si>
  <si>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</si>
  <si>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</si>
  <si>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</si>
  <si>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</si>
  <si>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</si>
  <si>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</si>
  <si>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</si>
  <si>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</si>
  <si>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</si>
  <si>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</si>
  <si>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920 -  Jednotkové sumy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</si>
  <si>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</si>
  <si>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</si>
  <si>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</si>
  <si>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</si>
  <si>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</si>
  <si>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</si>
  <si>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</si>
  <si>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</si>
  <si>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</si>
  <si>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</si>
  <si>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</si>
  <si>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</si>
  <si>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</si>
  <si>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</si>
  <si>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</si>
  <si>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</si>
  <si>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</si>
  <si>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</si>
  <si>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</si>
  <si>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</si>
  <si>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</si>
  <si>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</si>
  <si>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Žiadateľ:   .... Uveďte celý názov Vašej organizácie = VÚC ...</t>
  </si>
  <si>
    <t xml:space="preserve">Príloha č. 3 Zmluvy o partnerstve </t>
  </si>
  <si>
    <t xml:space="preserve">Názov projektu: Podpora partnerstva a dialógu v oblasti participatívnej tvorby verejných politík II. </t>
  </si>
  <si>
    <t>Rozpočet projektu a komentár k rozpočtu projektu (v EUR na dve desatinné miesta)</t>
  </si>
  <si>
    <t>Názov položky rozpočtu</t>
  </si>
  <si>
    <t>Skupina výdavkov podľa zmluvy o NFP/ rozhodnutia o schválení ŽoNFP</t>
  </si>
  <si>
    <t>Jednotka</t>
  </si>
  <si>
    <t>Počet jednotiek</t>
  </si>
  <si>
    <t>Maximálna jednotková cena</t>
  </si>
  <si>
    <t>Výdavky spolu</t>
  </si>
  <si>
    <t>Komentár k rozpočtu a k spôsobu výpočtu položky</t>
  </si>
  <si>
    <t>Priradenie k aktivitám projektu****</t>
  </si>
  <si>
    <t>Nepredvídané výdavky</t>
  </si>
  <si>
    <t>A</t>
  </si>
  <si>
    <t>B</t>
  </si>
  <si>
    <t>C</t>
  </si>
  <si>
    <t>D</t>
  </si>
  <si>
    <t>E</t>
  </si>
  <si>
    <t>F</t>
  </si>
  <si>
    <t>G = E * F</t>
  </si>
  <si>
    <t>H</t>
  </si>
  <si>
    <t>I</t>
  </si>
  <si>
    <t>II</t>
  </si>
  <si>
    <t>Riadenie projektu a podporné aktivity - nepriame výdavky***</t>
  </si>
  <si>
    <t>EUR</t>
  </si>
  <si>
    <t>1.1.</t>
  </si>
  <si>
    <t>Personálne výdavky interné</t>
  </si>
  <si>
    <t>x</t>
  </si>
  <si>
    <t>1.1.1.</t>
  </si>
  <si>
    <t>Riadiaci personál</t>
  </si>
  <si>
    <t>projekt</t>
  </si>
  <si>
    <t>Riadenie projektu</t>
  </si>
  <si>
    <t>1.1.2.</t>
  </si>
  <si>
    <t>Administratívny personál</t>
  </si>
  <si>
    <t>1.2.</t>
  </si>
  <si>
    <t>Cestovné náhrady**</t>
  </si>
  <si>
    <t>1.3.</t>
  </si>
  <si>
    <t>Dodávka služieb - personálne výdavky</t>
  </si>
  <si>
    <t>1.3.1.</t>
  </si>
  <si>
    <t>1.3.2.</t>
  </si>
  <si>
    <t>1.4.</t>
  </si>
  <si>
    <t>Ostatné výdavky</t>
  </si>
  <si>
    <t>1.4.1.</t>
  </si>
  <si>
    <t>Spotrebný tovar a prevádzkový materiál</t>
  </si>
  <si>
    <t>1.4.2.</t>
  </si>
  <si>
    <t>Nájom priestorov pre administráciu projektu</t>
  </si>
  <si>
    <t>1.4.3.</t>
  </si>
  <si>
    <t xml:space="preserve">Telekomunikačné poplatky, poštovné a prístup na internet </t>
  </si>
  <si>
    <t>1.4.4.</t>
  </si>
  <si>
    <t>Energie, upratovanie</t>
  </si>
  <si>
    <t>1.4.5</t>
  </si>
  <si>
    <t>Poistné</t>
  </si>
  <si>
    <t>1.4.6</t>
  </si>
  <si>
    <t xml:space="preserve">... Iné (doplniť) </t>
  </si>
  <si>
    <t>1.5.</t>
  </si>
  <si>
    <t>Informovanie a komunikácia</t>
  </si>
  <si>
    <t>1.5.1.</t>
  </si>
  <si>
    <t>1.5.2.</t>
  </si>
  <si>
    <t>1.5.3.</t>
  </si>
  <si>
    <t>1.5.4.</t>
  </si>
  <si>
    <t>1.5.5.</t>
  </si>
  <si>
    <t>1.5.6.</t>
  </si>
  <si>
    <t>1.5.7.</t>
  </si>
  <si>
    <t>1.5.8.</t>
  </si>
  <si>
    <t>1.5.9.</t>
  </si>
  <si>
    <t>… Iné (doplniť)</t>
  </si>
  <si>
    <t>1.6.</t>
  </si>
  <si>
    <t>Zariadenie/vybavenie projektu (mimo krížového financovania) - nepriame výdavky</t>
  </si>
  <si>
    <t>1.6.1.</t>
  </si>
  <si>
    <t>ks</t>
  </si>
  <si>
    <t>1.6.2.</t>
  </si>
  <si>
    <t>1.6.3.</t>
  </si>
  <si>
    <t>1.6.4.</t>
  </si>
  <si>
    <t>1.7.</t>
  </si>
  <si>
    <t>Odpisy dlhodobého hmotného/nehmotného  majetku - nepriame výdavky</t>
  </si>
  <si>
    <t>1.7.1.</t>
  </si>
  <si>
    <t>mesiac</t>
  </si>
  <si>
    <t>1.7.2.</t>
  </si>
  <si>
    <t>Spolu</t>
  </si>
  <si>
    <t>Zariadenie/vybavenie projektu - priame výdavky</t>
  </si>
  <si>
    <t>2.1.</t>
  </si>
  <si>
    <t>Zariadenie/vybavenie (krížové financovanie)</t>
  </si>
  <si>
    <t>2.1.1.</t>
  </si>
  <si>
    <t>2.1.2.</t>
  </si>
  <si>
    <t>2.1.3.</t>
  </si>
  <si>
    <t>2.1.4.</t>
  </si>
  <si>
    <t>2.2.</t>
  </si>
  <si>
    <t>Zariadenie/vybavenie  (mimo krížového financovania)</t>
  </si>
  <si>
    <t>2.2.1.</t>
  </si>
  <si>
    <t>2.2.2.</t>
  </si>
  <si>
    <t>2.2.3.</t>
  </si>
  <si>
    <t>2.2.4.</t>
  </si>
  <si>
    <t>2.3.</t>
  </si>
  <si>
    <t>Odpisy dlhodobého hmotného/nehmotného  majetku</t>
  </si>
  <si>
    <t>2.3.1.</t>
  </si>
  <si>
    <t>Odpisy dlhodobého nehmotného majetku</t>
  </si>
  <si>
    <t>2.3.2.</t>
  </si>
  <si>
    <t>Odpisy dlhodobého hmotného majetku</t>
  </si>
  <si>
    <t>Podpora partnerstva a dialógu v oblasti participatívnej tvorby verejných politík II. - priame výdavky</t>
  </si>
  <si>
    <t>3.1.</t>
  </si>
  <si>
    <t>Personálne výdavky interné - odborné činnosti</t>
  </si>
  <si>
    <t>3.1.1.</t>
  </si>
  <si>
    <t xml:space="preserve">Manažér participačného procesu </t>
  </si>
  <si>
    <t>Aktivita 1</t>
  </si>
  <si>
    <t>PZ</t>
  </si>
  <si>
    <t>3.1.2.</t>
  </si>
  <si>
    <t>Koordinátor participačného procesu 1</t>
  </si>
  <si>
    <t>3.1.3.</t>
  </si>
  <si>
    <t>Koordinátor participačného procesu 2</t>
  </si>
  <si>
    <t>3.1.4.</t>
  </si>
  <si>
    <t xml:space="preserve">Odborný garant MNO: aktívna účasť expertov MNO </t>
  </si>
  <si>
    <t>3.1.5.</t>
  </si>
  <si>
    <t>3.1.6.</t>
  </si>
  <si>
    <t xml:space="preserve">Expert - videozber dát </t>
  </si>
  <si>
    <t>3.1.7.</t>
  </si>
  <si>
    <t>Expert - pomocné grafické práce</t>
  </si>
  <si>
    <t>3.2.</t>
  </si>
  <si>
    <t>Cestovné náhrady **</t>
  </si>
  <si>
    <t>3.2.1.</t>
  </si>
  <si>
    <t>Prevádzka vozidla organizácie *</t>
  </si>
  <si>
    <t>3.2.2.</t>
  </si>
  <si>
    <t>Tuzemské pracovné cesty (cestovné náhrady v súlade s platnými limitmi) **</t>
  </si>
  <si>
    <t>3.2.3.</t>
  </si>
  <si>
    <t>Zahraničné pracovné cesty (cestovné náhrady v súlade s platnými limitmi)** v prípade potreby</t>
  </si>
  <si>
    <t>3.3.</t>
  </si>
  <si>
    <t>Dodávka služieb - personálne výdavky (odborné činnosti)</t>
  </si>
  <si>
    <t>3.3.1.</t>
  </si>
  <si>
    <t>Doplniť názvy funkcií/položiek odborného personálu podľa aktivít projektu</t>
  </si>
  <si>
    <t>osobohodina</t>
  </si>
  <si>
    <t>3.3.2.</t>
  </si>
  <si>
    <t>3.4.</t>
  </si>
  <si>
    <t>Ostatné výdavky - priame</t>
  </si>
  <si>
    <t>3.4.1.</t>
  </si>
  <si>
    <t>konferencia do 100 osôb</t>
  </si>
  <si>
    <t>518 - Ostatné služby - paušálne výdavky</t>
  </si>
  <si>
    <t>3.4.2.</t>
  </si>
  <si>
    <t xml:space="preserve">informačné dni - podujatie do 50 osôb </t>
  </si>
  <si>
    <t>3.4.3.</t>
  </si>
  <si>
    <t xml:space="preserve">vzdelávanie - skupina do 20 osôb </t>
  </si>
  <si>
    <t>3.4.4.</t>
  </si>
  <si>
    <t xml:space="preserve">workshopy - skupina do 30 osôb </t>
  </si>
  <si>
    <t>3.4.5.</t>
  </si>
  <si>
    <t>inzercia</t>
  </si>
  <si>
    <t>3.4.6.</t>
  </si>
  <si>
    <t>tlač</t>
  </si>
  <si>
    <t>3.4.7.</t>
  </si>
  <si>
    <t>3.5.</t>
  </si>
  <si>
    <t>Podpora účastníkov projektu</t>
  </si>
  <si>
    <t>3.5.1.</t>
  </si>
  <si>
    <t>Ubytovanie, stravné/diéty a cestovné pre účastníkov projektu (domáce, zahraničné cesty)</t>
  </si>
  <si>
    <t>3.5.2.</t>
  </si>
  <si>
    <t>Školiaci materiál a potreby</t>
  </si>
  <si>
    <t>3.5.3.</t>
  </si>
  <si>
    <t>Náhrady miezd počas účasti na školeniach pre účastníkov projektu</t>
  </si>
  <si>
    <t>3.5.4.</t>
  </si>
  <si>
    <t>X.</t>
  </si>
  <si>
    <t>Riadenie rizík (ak relevantné)</t>
  </si>
  <si>
    <t>X.1</t>
  </si>
  <si>
    <t>Rezerva na nepredvídané výdavky</t>
  </si>
  <si>
    <t>CELKOVÉ OPRÁVNENÉ VÝDAVKY PROJEKTU</t>
  </si>
  <si>
    <t>Kontrola kritérii efektívnosti rozpočtu</t>
  </si>
  <si>
    <t>Suma v EUR</t>
  </si>
  <si>
    <t>Reálne limity rozpočtu v %</t>
  </si>
  <si>
    <t>Maximálne limity</t>
  </si>
  <si>
    <t>Nepriame výdavky***</t>
  </si>
  <si>
    <t>z priamych výdavkov</t>
  </si>
  <si>
    <t>Priame výdavky</t>
  </si>
  <si>
    <t>Dodávky na priame výdavky</t>
  </si>
  <si>
    <t>Poznámky (zmena textu poznámok je povolená len pracovníkom RO pre OP EVS v odôvodnených prípadoch):</t>
  </si>
  <si>
    <t>*Preplatenie PHM podľa spotreby uvedenej v technickom preukaze vozidla zaradeného do majetku organizácie na uskutočnenie pracovných ciest.</t>
  </si>
  <si>
    <t xml:space="preserve">**Preplatenie cestovného je oprávnené vo výške cestovného verejnou dopravou. </t>
  </si>
  <si>
    <r>
      <t xml:space="preserve">***Nepriame výdavky sú </t>
    </r>
    <r>
      <rPr>
        <b/>
        <sz val="8"/>
        <color theme="1"/>
        <rFont val="Verdana"/>
        <family val="2"/>
        <charset val="238"/>
      </rPr>
      <t>bežné výdavky</t>
    </r>
    <r>
      <rPr>
        <sz val="8"/>
        <color theme="1"/>
        <rFont val="Verdana"/>
        <family val="2"/>
        <charset val="238"/>
      </rPr>
      <t xml:space="preserve"> súvisiace so zabezpečením realizácie riadenia projektu a informovania a komunikácie (výdavky žiadateľa na personál vyčlenený na riadenie projektu (projektový manažér, účtovník,...); tovary a služby, ktoré súvisia s administratívnym a technickým zabezpečením realizácie projektu vrátane informovania a komunikácie (napr. spotrebný materiál, zariadenie/vybavenie pre účely riadenia a administrácie projektu, ak ide o bežný výdavok). Obsahujú všetky výdavky v hlavnej položke A1. Reálny limit rozpočtu v % vychádza z pomeru nepriamych výdavkov k celkovým priamym výdavkom projektu (bez započítania rezervy na nepredvídané výdavky). Limity na nepriame výdavky vychádzajú z percentuálneho pomeru dodávok na priame výdavky k celkovým priamym výdavkom projektu (bez započítania rezervy na nepredvídané výdavky) uvedené v Príručke pre žiadateľa, resp. v príslušnej výzve/vyzvaní.</t>
    </r>
  </si>
  <si>
    <r>
      <t>****Žiadateľ uvedie číslo hlavnej aktivity podľa podrobného opisu projektu</t>
    </r>
    <r>
      <rPr>
        <b/>
        <sz val="8"/>
        <rFont val="Verdana"/>
        <family val="2"/>
        <charset val="238"/>
      </rPr>
      <t>.</t>
    </r>
    <r>
      <rPr>
        <sz val="8"/>
        <rFont val="Verdana"/>
        <family val="2"/>
        <charset val="238"/>
      </rPr>
      <t xml:space="preserve">  V rámci hlavnej položky rozpočtu č. 2 „Zariadenie/vybavenie projektu – priame výdavky“ je potrebné určiť hlavnú aktivitu projektu, v rámci ktorej budú okrem vecne odborných činností zabezpečované aj činnosti materiálno-technického vybavenia určené pre účely zabezpečenia všetkých resp. vybraných hlavných aktivít projektu. Ide o náklady na zabezpečenie materiálno-technického vybavenia, pričom takéto náklady musia byť zároveň previazané s časovým rámcom ich využitia pre účely hlavných aktivít projektu.  
</t>
    </r>
  </si>
  <si>
    <t>*****Výdavok nesmie byť duplicitný vo vzťahu k výdavkom zahrnutým v položkách cestovné náhrady, v prípade duplicity bude daný výdavok neoprávnený v plnej výške. Pri odbornom personále je možné aplikovať iba na základe pracovnoprávnych vzťahov (zamestnanec - prijímateľ). V prípade vzťahu napr. živnostník - prijímateľ sa výdavky neuhrádzajú.</t>
  </si>
  <si>
    <t>Hlavná položka A3 (ako aj A4, A5, atď.) je zahrnutá do priamych výdavkov rozpočtu.</t>
  </si>
  <si>
    <t>dohody</t>
  </si>
  <si>
    <t>3.1.8.</t>
  </si>
  <si>
    <t>Expert - participácia: junior</t>
  </si>
  <si>
    <t>Expert - participácia: senior</t>
  </si>
  <si>
    <t>?</t>
  </si>
  <si>
    <r>
      <rPr>
        <b/>
        <sz val="8"/>
        <rFont val="Verdana"/>
        <family val="2"/>
      </rPr>
      <t>Pozícia: Manažér participačného procesu</t>
    </r>
    <r>
      <rPr>
        <sz val="8"/>
        <rFont val="Verdana"/>
        <family val="2"/>
        <charset val="238"/>
      </rPr>
      <t xml:space="preserve"> - (Usmernenie RO OP EVS č. 5 - pozícia - OP.1);
</t>
    </r>
    <r>
      <rPr>
        <b/>
        <sz val="8"/>
        <rFont val="Verdana"/>
        <family val="2"/>
      </rPr>
      <t>Typ zmluvného vzťahu:</t>
    </r>
    <r>
      <rPr>
        <sz val="8"/>
        <rFont val="Verdana"/>
        <family val="2"/>
        <charset val="238"/>
      </rPr>
      <t xml:space="preserve"> pracovná zmluva na zkl. Zákonníka práce alebo služobná zmluva na zkl. Zákona o štátnej službe, resp. Zákona o výkone práce vo verejnom záujme. Pre preklenutie obdobia do obsadenia pracovnej pozície v prípade fluktuácie alebo neúspešného výberového procesu alebo do jeho ukončenia, môžu byť využité aj dohody o prácach vykonaných mimo pracovného pomeru, 100% na projekte;
</t>
    </r>
    <r>
      <rPr>
        <b/>
        <sz val="8"/>
        <rFont val="Verdana"/>
        <family val="2"/>
      </rPr>
      <t>Predpokladaná dĺžka trvania zmluvného vzťahu:</t>
    </r>
    <r>
      <rPr>
        <sz val="8"/>
        <rFont val="Verdana"/>
        <family val="2"/>
        <charset val="238"/>
      </rPr>
      <t xml:space="preserve"> max. 24 mesiacov (2020 - 2023); 
</t>
    </r>
    <r>
      <rPr>
        <b/>
        <sz val="8"/>
        <rFont val="Verdana"/>
        <family val="2"/>
      </rPr>
      <t>Opis činnosti:</t>
    </r>
    <r>
      <rPr>
        <sz val="8"/>
        <rFont val="Verdana"/>
        <family val="2"/>
        <charset val="238"/>
      </rPr>
      <t xml:space="preserve"> zamestnanec je zodpovedný za .... (viď. Opis projektu);  
</t>
    </r>
    <r>
      <rPr>
        <b/>
        <sz val="8"/>
        <rFont val="Verdana"/>
        <family val="2"/>
      </rPr>
      <t>Predpokladaný počet osôb/ predpokladaný počet mesiacov:</t>
    </r>
    <r>
      <rPr>
        <sz val="8"/>
        <rFont val="Verdana"/>
        <family val="2"/>
        <charset val="238"/>
      </rPr>
      <t xml:space="preserve"> 1 zamestnanec; 24 mesiacov;
</t>
    </r>
    <r>
      <rPr>
        <b/>
        <sz val="8"/>
        <rFont val="Verdana"/>
        <family val="2"/>
      </rPr>
      <t>Výpočet rozpočtovanej sumy:</t>
    </r>
    <r>
      <rPr>
        <sz val="8"/>
        <rFont val="Verdana"/>
        <family val="2"/>
        <charset val="238"/>
      </rPr>
      <t xml:space="preserve"> hrubá mzda xxx EUR/mesiac + </t>
    </r>
    <r>
      <rPr>
        <sz val="8"/>
        <color rgb="FFFF0000"/>
        <rFont val="Verdana"/>
        <family val="2"/>
      </rPr>
      <t>35,20%</t>
    </r>
    <r>
      <rPr>
        <sz val="8"/>
        <rFont val="Verdana"/>
        <family val="2"/>
        <charset val="238"/>
      </rPr>
      <t xml:space="preserve"> odvody zamestnávateľa = xxx EUR/mesiac x 24 mesiacov = xxxxx EUR = celková cena práce. 
Jednotková cena na projekt bola stanovená v súlade so mzdovou politikou zamestnávateľa a usmernenia RO OP EVS č. 5.
Metóda výpočtu podielu práce zamestnanca na projekte vychádza z náročnosti danej </t>
    </r>
  </si>
  <si>
    <r>
      <rPr>
        <b/>
        <sz val="8"/>
        <rFont val="Verdana"/>
        <family val="2"/>
      </rPr>
      <t>Pozícia: Koordinátor participačného procesu 1</t>
    </r>
    <r>
      <rPr>
        <sz val="8"/>
        <rFont val="Verdana"/>
        <family val="2"/>
        <charset val="238"/>
      </rPr>
      <t xml:space="preserve"> - (Usmernenie RO OP EVS č. 5 - pozícia - OP.1);
</t>
    </r>
    <r>
      <rPr>
        <b/>
        <sz val="8"/>
        <rFont val="Verdana"/>
        <family val="2"/>
      </rPr>
      <t>Typ zmluvného vzťahu:</t>
    </r>
    <r>
      <rPr>
        <sz val="8"/>
        <rFont val="Verdana"/>
        <family val="2"/>
        <charset val="238"/>
      </rPr>
      <t xml:space="preserve"> pracovná zmluva na zkl. Zákonníka práce alebo služobná zmluva na zkl. Zákona o štátnej službe, resp. Zákona o výkone práce vo verejnom záujme. Pre preklenutie obdobia do obsadenia pracovnej pozície v prípade fluktuácie alebo neúspešného výberového procesu alebo do jeho ukončenia, môžu byť využité aj dohody o prácach vykonaných mimo pracovného pomeru, 100% na projekte;
</t>
    </r>
    <r>
      <rPr>
        <b/>
        <sz val="8"/>
        <rFont val="Verdana"/>
        <family val="2"/>
      </rPr>
      <t>Predpokladaná dĺžka trvania zmluvného vzťahu:</t>
    </r>
    <r>
      <rPr>
        <sz val="8"/>
        <rFont val="Verdana"/>
        <family val="2"/>
        <charset val="238"/>
      </rPr>
      <t xml:space="preserve"> max. 24 mesiacov (2020 - 2023); 
</t>
    </r>
    <r>
      <rPr>
        <b/>
        <sz val="8"/>
        <rFont val="Verdana"/>
        <family val="2"/>
      </rPr>
      <t>Opis činnosti:</t>
    </r>
    <r>
      <rPr>
        <sz val="8"/>
        <rFont val="Verdana"/>
        <family val="2"/>
        <charset val="238"/>
      </rPr>
      <t xml:space="preserve"> zamestnanec je zodpovedný za .... (viď. Opis projektu);  
</t>
    </r>
    <r>
      <rPr>
        <b/>
        <sz val="8"/>
        <rFont val="Verdana"/>
        <family val="2"/>
      </rPr>
      <t>Predpokladaný počet osôb/ predpokladaný počet mesiacov:</t>
    </r>
    <r>
      <rPr>
        <sz val="8"/>
        <rFont val="Verdana"/>
        <family val="2"/>
        <charset val="238"/>
      </rPr>
      <t xml:space="preserve"> 1 zamestnanec; 24 mesiacov;
</t>
    </r>
    <r>
      <rPr>
        <b/>
        <sz val="8"/>
        <rFont val="Verdana"/>
        <family val="2"/>
      </rPr>
      <t>Výpočet rozpočtovanej sumy:</t>
    </r>
    <r>
      <rPr>
        <sz val="8"/>
        <rFont val="Verdana"/>
        <family val="2"/>
        <charset val="238"/>
      </rPr>
      <t xml:space="preserve"> hrubá mzda xxx EUR/mesiac + </t>
    </r>
    <r>
      <rPr>
        <sz val="8"/>
        <color rgb="FFFF0000"/>
        <rFont val="Verdana"/>
        <family val="2"/>
      </rPr>
      <t>35,20%</t>
    </r>
    <r>
      <rPr>
        <sz val="8"/>
        <rFont val="Verdana"/>
        <family val="2"/>
        <charset val="238"/>
      </rPr>
      <t xml:space="preserve"> odvody zamestnávateľa = xxx EUR/mesiac x 24 mesiacov = xxxxx EUR = celková cena práce. 
Jednotková cena na projekt bola stanovená v súlade so mzdovou politikou zamestnávateľa a usmernenia RO OP EVS č. 5.
Metóda výpočtu podielu práce zamestnanca na projekte vychádza z náročnosti danej </t>
    </r>
  </si>
  <si>
    <r>
      <rPr>
        <b/>
        <sz val="8"/>
        <rFont val="Verdana"/>
        <family val="2"/>
      </rPr>
      <t>Pozícia: Koordinátor participačného procesu 2</t>
    </r>
    <r>
      <rPr>
        <sz val="8"/>
        <rFont val="Verdana"/>
        <family val="2"/>
        <charset val="238"/>
      </rPr>
      <t xml:space="preserve"> - (Usmernenie RO OP EVS č. 5 - pozícia - OP.1);
</t>
    </r>
    <r>
      <rPr>
        <b/>
        <sz val="8"/>
        <rFont val="Verdana"/>
        <family val="2"/>
      </rPr>
      <t>Typ zmluvného vzťahu:</t>
    </r>
    <r>
      <rPr>
        <sz val="8"/>
        <rFont val="Verdana"/>
        <family val="2"/>
        <charset val="238"/>
      </rPr>
      <t xml:space="preserve"> pracovná zmluva na zkl. Zákonníka práce alebo služobná zmluva na zkl. Zákona o štátnej službe, resp. Zákona o výkone práce vo verejnom záujme. Pre preklenutie obdobia do obsadenia pracovnej pozície v prípade fluktuácie alebo neúspešného výberového procesu alebo do jeho ukončenia, môžu byť využité aj dohody o prácach vykonaných mimo pracovného pomeru, 100% na projekte;
</t>
    </r>
    <r>
      <rPr>
        <b/>
        <sz val="8"/>
        <rFont val="Verdana"/>
        <family val="2"/>
      </rPr>
      <t>Predpokladaná dĺžka trvania zmluvného vzťahu:</t>
    </r>
    <r>
      <rPr>
        <sz val="8"/>
        <rFont val="Verdana"/>
        <family val="2"/>
        <charset val="238"/>
      </rPr>
      <t xml:space="preserve"> max. 24 mesiacov (2020 - 2023); 
</t>
    </r>
    <r>
      <rPr>
        <b/>
        <sz val="8"/>
        <rFont val="Verdana"/>
        <family val="2"/>
      </rPr>
      <t>Opis činnosti:</t>
    </r>
    <r>
      <rPr>
        <sz val="8"/>
        <rFont val="Verdana"/>
        <family val="2"/>
        <charset val="238"/>
      </rPr>
      <t xml:space="preserve"> zamestnanec je zodpovedný za .... (viď. Opis projektu);  
</t>
    </r>
    <r>
      <rPr>
        <b/>
        <sz val="8"/>
        <rFont val="Verdana"/>
        <family val="2"/>
      </rPr>
      <t>Predpokladaný počet osôb/ predpokladaný počet mesiacov:</t>
    </r>
    <r>
      <rPr>
        <sz val="8"/>
        <rFont val="Verdana"/>
        <family val="2"/>
        <charset val="238"/>
      </rPr>
      <t xml:space="preserve"> 1 zamestnanec; 24 mesiacov;
</t>
    </r>
    <r>
      <rPr>
        <b/>
        <sz val="8"/>
        <rFont val="Verdana"/>
        <family val="2"/>
      </rPr>
      <t>Výpočet rozpočtovanej sumy:</t>
    </r>
    <r>
      <rPr>
        <sz val="8"/>
        <rFont val="Verdana"/>
        <family val="2"/>
        <charset val="238"/>
      </rPr>
      <t xml:space="preserve"> hrubá mzda xxx EUR/mesiac + </t>
    </r>
    <r>
      <rPr>
        <sz val="8"/>
        <color rgb="FFFF0000"/>
        <rFont val="Verdana"/>
        <family val="2"/>
      </rPr>
      <t>35,20%</t>
    </r>
    <r>
      <rPr>
        <sz val="8"/>
        <rFont val="Verdana"/>
        <family val="2"/>
        <charset val="238"/>
      </rPr>
      <t xml:space="preserve"> odvody zamestnávateľa = xxx EUR/mesiac x 24 mesiacov = xxxxx EUR = celková cena práce. 
Jednotková cena na projekt bola stanovená v súlade so mzdovou politikou zamestnávateľa a usmernenia RO OP EVS č. 5.
Metóda výpočtu podielu práce zamestnanca na projekte vychádza z náročnosti danej </t>
    </r>
  </si>
  <si>
    <r>
      <rPr>
        <b/>
        <sz val="8"/>
        <rFont val="Verdana"/>
        <family val="2"/>
      </rPr>
      <t>Pozícia: Odborný garant MNO: aktívna účasť expertov MNO</t>
    </r>
    <r>
      <rPr>
        <sz val="8"/>
        <rFont val="Verdana"/>
        <family val="2"/>
        <charset val="238"/>
      </rPr>
      <t xml:space="preserve">; (Usmernenie RO OP EVS č. 5 - pozícia - </t>
    </r>
    <r>
      <rPr>
        <sz val="8"/>
        <color rgb="FFFF0000"/>
        <rFont val="Verdana"/>
        <family val="2"/>
      </rPr>
      <t>OP.1</t>
    </r>
    <r>
      <rPr>
        <sz val="8"/>
        <rFont val="Verdana"/>
        <family val="2"/>
        <charset val="238"/>
      </rPr>
      <t xml:space="preserve">); 
</t>
    </r>
    <r>
      <rPr>
        <b/>
        <sz val="8"/>
        <rFont val="Verdana"/>
        <family val="2"/>
      </rPr>
      <t xml:space="preserve">Typ zmluvného vzťahu: </t>
    </r>
    <r>
      <rPr>
        <sz val="8"/>
        <rFont val="Verdana"/>
        <family val="2"/>
        <charset val="238"/>
      </rPr>
      <t xml:space="preserve">dohody o prácach vykonávaných mimopracovného pomeru;
</t>
    </r>
    <r>
      <rPr>
        <b/>
        <sz val="8"/>
        <rFont val="Verdana"/>
        <family val="2"/>
      </rPr>
      <t xml:space="preserve">Dĺžka trvania zmluvného vzťahu: </t>
    </r>
    <r>
      <rPr>
        <sz val="8"/>
        <rFont val="Verdana"/>
        <family val="2"/>
        <charset val="238"/>
      </rPr>
      <t xml:space="preserve">max. 24 mesiacov (2020 – 2023);
</t>
    </r>
    <r>
      <rPr>
        <b/>
        <sz val="8"/>
        <rFont val="Verdana"/>
        <family val="2"/>
      </rPr>
      <t>Opis činnosti:</t>
    </r>
    <r>
      <rPr>
        <sz val="8"/>
        <rFont val="Verdana"/>
        <family val="2"/>
        <charset val="238"/>
      </rPr>
      <t xml:space="preserve"> pracovník je zodpovedný za ... (viď Opis projektu); 
</t>
    </r>
    <r>
      <rPr>
        <b/>
        <sz val="8"/>
        <rFont val="Verdana"/>
        <family val="2"/>
      </rPr>
      <t>Predpokladaný počet osôb/predpokladaný počet hodín:</t>
    </r>
    <r>
      <rPr>
        <sz val="8"/>
        <rFont val="Verdana"/>
        <family val="2"/>
        <charset val="238"/>
      </rPr>
      <t xml:space="preserve"> xxxxx/xxxx hodín; Doba vykonávania činností, rozsah prác, alokácia počtu osôb a ich zapojenie sa bude prispôsobovať aktuálnym potrebám implementácie projektu.
</t>
    </r>
    <r>
      <rPr>
        <b/>
        <sz val="8"/>
        <rFont val="Verdana"/>
        <family val="2"/>
      </rPr>
      <t>Výpočet rozpočtovanej sumy:</t>
    </r>
    <r>
      <rPr>
        <sz val="8"/>
        <rFont val="Verdana"/>
        <family val="2"/>
        <charset val="238"/>
      </rPr>
      <t xml:space="preserve"> hodinová hrubá mzda zamestnanca xxx EUR/hod + 35,20% odvody zamestnávateľa = xxx EUR/h x xxx osobohodín = xxxxx EUR = celková cena práce;
Jednotková cena na projekt bola stanovená v súlade so mzdovou politikou zamestnávateľa a usmernenia RO.
Metóda výpočtu podielu práce zamestnanca na projekte: počet osobohodín vychádza z náročnosti danej problematiky.
</t>
    </r>
  </si>
  <si>
    <r>
      <rPr>
        <b/>
        <sz val="8"/>
        <rFont val="Verdana"/>
        <family val="2"/>
      </rPr>
      <t>Pozícia: Expert - participácia: junior</t>
    </r>
    <r>
      <rPr>
        <sz val="8"/>
        <rFont val="Verdana"/>
        <family val="2"/>
        <charset val="238"/>
      </rPr>
      <t xml:space="preserve">; (Usmernenie RO OP EVS č. 5 - pozícia - </t>
    </r>
    <r>
      <rPr>
        <sz val="8"/>
        <color rgb="FFFF0000"/>
        <rFont val="Verdana"/>
        <family val="2"/>
      </rPr>
      <t>OP.1</t>
    </r>
    <r>
      <rPr>
        <sz val="8"/>
        <rFont val="Verdana"/>
        <family val="2"/>
        <charset val="238"/>
      </rPr>
      <t xml:space="preserve">); 
</t>
    </r>
    <r>
      <rPr>
        <b/>
        <sz val="8"/>
        <rFont val="Verdana"/>
        <family val="2"/>
      </rPr>
      <t xml:space="preserve">Typ zmluvného vzťahu: </t>
    </r>
    <r>
      <rPr>
        <sz val="8"/>
        <rFont val="Verdana"/>
        <family val="2"/>
        <charset val="238"/>
      </rPr>
      <t xml:space="preserve">dohody o prácach vykonávaných mimopracovného pomeru;
</t>
    </r>
    <r>
      <rPr>
        <b/>
        <sz val="8"/>
        <rFont val="Verdana"/>
        <family val="2"/>
      </rPr>
      <t xml:space="preserve">Dĺžka trvania zmluvného vzťahu: </t>
    </r>
    <r>
      <rPr>
        <sz val="8"/>
        <rFont val="Verdana"/>
        <family val="2"/>
        <charset val="238"/>
      </rPr>
      <t xml:space="preserve">max. 24 mesiacov (2020 – 2023);
</t>
    </r>
    <r>
      <rPr>
        <b/>
        <sz val="8"/>
        <rFont val="Verdana"/>
        <family val="2"/>
      </rPr>
      <t>Opis činnosti:</t>
    </r>
    <r>
      <rPr>
        <sz val="8"/>
        <rFont val="Verdana"/>
        <family val="2"/>
        <charset val="238"/>
      </rPr>
      <t xml:space="preserve"> pracovník je zodpovedný za ... (viď Opis projektu); 
</t>
    </r>
    <r>
      <rPr>
        <b/>
        <sz val="8"/>
        <rFont val="Verdana"/>
        <family val="2"/>
      </rPr>
      <t>Predpokladaný počet osôb/predpokladaný počet hodín:</t>
    </r>
    <r>
      <rPr>
        <sz val="8"/>
        <rFont val="Verdana"/>
        <family val="2"/>
        <charset val="238"/>
      </rPr>
      <t xml:space="preserve"> xxxxx/xxxx hodín; Doba vykonávania činností, rozsah prác, alokácia počtu osôb a ich zapojenie sa bude prispôsobovať aktuálnym potrebám implementácie projektu.
</t>
    </r>
    <r>
      <rPr>
        <b/>
        <sz val="8"/>
        <rFont val="Verdana"/>
        <family val="2"/>
      </rPr>
      <t>Výpočet rozpočtovanej sumy:</t>
    </r>
    <r>
      <rPr>
        <sz val="8"/>
        <rFont val="Verdana"/>
        <family val="2"/>
        <charset val="238"/>
      </rPr>
      <t xml:space="preserve"> hodinová hrubá mzda zamestnanca xxx EUR/hod + 35,20% odvody zamestnávateľa = xxx EUR/h x xxx osobohodín = xxxxx EUR = celková cena práce;
Jednotková cena na projekt bola stanovená v súlade so mzdovou politikou zamestnávateľa a usmernenia RO.
Metóda výpočtu podielu práce zamestnanca na projekte: počet osobohodín vychádza z náročnosti danej problematiky.
</t>
    </r>
  </si>
  <si>
    <r>
      <rPr>
        <b/>
        <sz val="8"/>
        <rFont val="Verdana"/>
        <family val="2"/>
      </rPr>
      <t>Pozícia: Expert - participácia: senior</t>
    </r>
    <r>
      <rPr>
        <sz val="8"/>
        <rFont val="Verdana"/>
        <family val="2"/>
        <charset val="238"/>
      </rPr>
      <t xml:space="preserve">; (Usmernenie RO OP EVS č. 5 - pozícia - </t>
    </r>
    <r>
      <rPr>
        <sz val="8"/>
        <color rgb="FFFF0000"/>
        <rFont val="Verdana"/>
        <family val="2"/>
      </rPr>
      <t>OP.1</t>
    </r>
    <r>
      <rPr>
        <sz val="8"/>
        <rFont val="Verdana"/>
        <family val="2"/>
        <charset val="238"/>
      </rPr>
      <t xml:space="preserve">); 
</t>
    </r>
    <r>
      <rPr>
        <b/>
        <sz val="8"/>
        <rFont val="Verdana"/>
        <family val="2"/>
      </rPr>
      <t xml:space="preserve">Typ zmluvného vzťahu: </t>
    </r>
    <r>
      <rPr>
        <sz val="8"/>
        <rFont val="Verdana"/>
        <family val="2"/>
        <charset val="238"/>
      </rPr>
      <t xml:space="preserve">dohody o prácach vykonávaných mimopracovného pomeru;
</t>
    </r>
    <r>
      <rPr>
        <b/>
        <sz val="8"/>
        <rFont val="Verdana"/>
        <family val="2"/>
      </rPr>
      <t xml:space="preserve">Dĺžka trvania zmluvného vzťahu: </t>
    </r>
    <r>
      <rPr>
        <sz val="8"/>
        <rFont val="Verdana"/>
        <family val="2"/>
        <charset val="238"/>
      </rPr>
      <t xml:space="preserve">max. 24 mesiacov (2020 – 2023);
</t>
    </r>
    <r>
      <rPr>
        <b/>
        <sz val="8"/>
        <rFont val="Verdana"/>
        <family val="2"/>
      </rPr>
      <t>Opis činnosti:</t>
    </r>
    <r>
      <rPr>
        <sz val="8"/>
        <rFont val="Verdana"/>
        <family val="2"/>
        <charset val="238"/>
      </rPr>
      <t xml:space="preserve"> pracovník je zodpovedný za ... (viď Opis projektu); 
</t>
    </r>
    <r>
      <rPr>
        <b/>
        <sz val="8"/>
        <rFont val="Verdana"/>
        <family val="2"/>
      </rPr>
      <t>Predpokladaný počet osôb/predpokladaný počet hodín:</t>
    </r>
    <r>
      <rPr>
        <sz val="8"/>
        <rFont val="Verdana"/>
        <family val="2"/>
        <charset val="238"/>
      </rPr>
      <t xml:space="preserve"> xxxxx/xxxx hodín; Doba vykonávania činností, rozsah prác, alokácia počtu osôb a ich zapojenie sa bude prispôsobovať aktuálnym potrebám implementácie projektu.
</t>
    </r>
    <r>
      <rPr>
        <b/>
        <sz val="8"/>
        <rFont val="Verdana"/>
        <family val="2"/>
      </rPr>
      <t>Výpočet rozpočtovanej sumy:</t>
    </r>
    <r>
      <rPr>
        <sz val="8"/>
        <rFont val="Verdana"/>
        <family val="2"/>
        <charset val="238"/>
      </rPr>
      <t xml:space="preserve"> hodinová hrubá mzda zamestnanca xxx EUR/hod + 35,20% odvody zamestnávateľa = xxx EUR/h x xxx osobohodín = xxxxx EUR = celková cena práce;
Jednotková cena na projekt bola stanovená v súlade so mzdovou politikou zamestnávateľa a usmernenia RO.
Metóda výpočtu podielu práce zamestnanca na projekte: počet osobohodín vychádza z náročnosti danej problematiky.
</t>
    </r>
  </si>
  <si>
    <r>
      <rPr>
        <b/>
        <sz val="8"/>
        <rFont val="Verdana"/>
        <family val="2"/>
      </rPr>
      <t>Pozícia:</t>
    </r>
    <r>
      <rPr>
        <sz val="8"/>
        <rFont val="Verdana"/>
        <family val="2"/>
        <charset val="238"/>
      </rPr>
      <t xml:space="preserve"> </t>
    </r>
    <r>
      <rPr>
        <b/>
        <sz val="8"/>
        <rFont val="Verdana"/>
        <family val="2"/>
      </rPr>
      <t xml:space="preserve">Expert - videozber dát </t>
    </r>
    <r>
      <rPr>
        <sz val="8"/>
        <rFont val="Verdana"/>
        <family val="2"/>
        <charset val="238"/>
      </rPr>
      <t xml:space="preserve">; (Usmernenie RO OP EVS č. 5 - pozícia - </t>
    </r>
    <r>
      <rPr>
        <sz val="8"/>
        <color rgb="FFFF0000"/>
        <rFont val="Verdana"/>
        <family val="2"/>
      </rPr>
      <t>OP.1</t>
    </r>
    <r>
      <rPr>
        <sz val="8"/>
        <rFont val="Verdana"/>
        <family val="2"/>
        <charset val="238"/>
      </rPr>
      <t xml:space="preserve">); 
</t>
    </r>
    <r>
      <rPr>
        <b/>
        <sz val="8"/>
        <rFont val="Verdana"/>
        <family val="2"/>
      </rPr>
      <t xml:space="preserve">Typ zmluvného vzťahu: </t>
    </r>
    <r>
      <rPr>
        <sz val="8"/>
        <rFont val="Verdana"/>
        <family val="2"/>
        <charset val="238"/>
      </rPr>
      <t xml:space="preserve">dohody o prácach vykonávaných mimopracovného pomeru;
</t>
    </r>
    <r>
      <rPr>
        <b/>
        <sz val="8"/>
        <rFont val="Verdana"/>
        <family val="2"/>
      </rPr>
      <t xml:space="preserve">Dĺžka trvania zmluvného vzťahu: </t>
    </r>
    <r>
      <rPr>
        <sz val="8"/>
        <rFont val="Verdana"/>
        <family val="2"/>
        <charset val="238"/>
      </rPr>
      <t xml:space="preserve">max. 24 mesiacov (2020 – 2023);
</t>
    </r>
    <r>
      <rPr>
        <b/>
        <sz val="8"/>
        <rFont val="Verdana"/>
        <family val="2"/>
      </rPr>
      <t>Opis činnosti:</t>
    </r>
    <r>
      <rPr>
        <sz val="8"/>
        <rFont val="Verdana"/>
        <family val="2"/>
        <charset val="238"/>
      </rPr>
      <t xml:space="preserve"> pracovník je zodpovedný za ... (viď Opis projektu); 
</t>
    </r>
    <r>
      <rPr>
        <b/>
        <sz val="8"/>
        <rFont val="Verdana"/>
        <family val="2"/>
      </rPr>
      <t>Predpokladaný počet osôb/predpokladaný počet hodín:</t>
    </r>
    <r>
      <rPr>
        <sz val="8"/>
        <rFont val="Verdana"/>
        <family val="2"/>
        <charset val="238"/>
      </rPr>
      <t xml:space="preserve"> xxxxx/xxxx hodín; Doba vykonávania činností, rozsah prác, alokácia počtu osôb a ich zapojenie sa bude prispôsobovať aktuálnym potrebám implementácie projektu.
</t>
    </r>
    <r>
      <rPr>
        <b/>
        <sz val="8"/>
        <rFont val="Verdana"/>
        <family val="2"/>
      </rPr>
      <t>Výpočet rozpočtovanej sumy:</t>
    </r>
    <r>
      <rPr>
        <sz val="8"/>
        <rFont val="Verdana"/>
        <family val="2"/>
        <charset val="238"/>
      </rPr>
      <t xml:space="preserve"> hodinová hrubá mzda zamestnanca xxx EUR/hod + 35,20% odvody zamestnávateľa = xxx EUR/h x xxx osobohodín = xxxxx EUR = celková cena práce;
Jednotková cena na projekt bola stanovená v súlade so mzdovou politikou zamestnávateľa a usmernenia RO.
Metóda výpočtu podielu práce zamestnanca na projekte: počet osobohodín vychádza z náročnosti danej problematiky.
</t>
    </r>
  </si>
  <si>
    <r>
      <rPr>
        <b/>
        <sz val="8"/>
        <rFont val="Verdana"/>
        <family val="2"/>
      </rPr>
      <t>Pozícia: Expert - pomocné grafické práce</t>
    </r>
    <r>
      <rPr>
        <sz val="8"/>
        <rFont val="Verdana"/>
        <family val="2"/>
        <charset val="238"/>
      </rPr>
      <t xml:space="preserve">; (Usmernenie RO OP EVS č. 5 - pozícia - </t>
    </r>
    <r>
      <rPr>
        <sz val="8"/>
        <color rgb="FFFF0000"/>
        <rFont val="Verdana"/>
        <family val="2"/>
      </rPr>
      <t>OP.1</t>
    </r>
    <r>
      <rPr>
        <sz val="8"/>
        <rFont val="Verdana"/>
        <family val="2"/>
        <charset val="238"/>
      </rPr>
      <t xml:space="preserve">); 
</t>
    </r>
    <r>
      <rPr>
        <b/>
        <sz val="8"/>
        <rFont val="Verdana"/>
        <family val="2"/>
      </rPr>
      <t xml:space="preserve">Typ zmluvného vzťahu: </t>
    </r>
    <r>
      <rPr>
        <sz val="8"/>
        <rFont val="Verdana"/>
        <family val="2"/>
        <charset val="238"/>
      </rPr>
      <t xml:space="preserve">dohody o prácach vykonávaných mimopracovného pomeru;
</t>
    </r>
    <r>
      <rPr>
        <b/>
        <sz val="8"/>
        <rFont val="Verdana"/>
        <family val="2"/>
      </rPr>
      <t xml:space="preserve">Dĺžka trvania zmluvného vzťahu: </t>
    </r>
    <r>
      <rPr>
        <sz val="8"/>
        <rFont val="Verdana"/>
        <family val="2"/>
        <charset val="238"/>
      </rPr>
      <t xml:space="preserve">max. 24 mesiacov (2020 – 2023);
</t>
    </r>
    <r>
      <rPr>
        <b/>
        <sz val="8"/>
        <rFont val="Verdana"/>
        <family val="2"/>
      </rPr>
      <t>Opis činnosti:</t>
    </r>
    <r>
      <rPr>
        <sz val="8"/>
        <rFont val="Verdana"/>
        <family val="2"/>
        <charset val="238"/>
      </rPr>
      <t xml:space="preserve"> pracovník je zodpovedný za ... (viď Opis projektu); 
</t>
    </r>
    <r>
      <rPr>
        <b/>
        <sz val="8"/>
        <rFont val="Verdana"/>
        <family val="2"/>
      </rPr>
      <t>Predpokladaný počet osôb/predpokladaný počet hodín:</t>
    </r>
    <r>
      <rPr>
        <sz val="8"/>
        <rFont val="Verdana"/>
        <family val="2"/>
        <charset val="238"/>
      </rPr>
      <t xml:space="preserve"> xxxxx/xxxx hodín; Doba vykonávania činností, rozsah prác, alokácia počtu osôb a ich zapojenie sa bude prispôsobovať aktuálnym potrebám implementácie projektu.
</t>
    </r>
    <r>
      <rPr>
        <b/>
        <sz val="8"/>
        <rFont val="Verdana"/>
        <family val="2"/>
      </rPr>
      <t>Výpočet rozpočtovanej sumy:</t>
    </r>
    <r>
      <rPr>
        <sz val="8"/>
        <rFont val="Verdana"/>
        <family val="2"/>
        <charset val="238"/>
      </rPr>
      <t xml:space="preserve"> hodinová hrubá mzda zamestnanca xxx EUR/hod + 35,20% odvody zamestnávateľa = xxx EUR/h x xxx osobohodín = xxxxx EUR = celková cena práce;
Jednotková cena na projekt bola stanovená v súlade so mzdovou politikou zamestnávateľa a usmernenia RO.
Metóda výpočtu podielu práce zamestnanca na projekte: počet osobohodín vychádza z náročnosti danej problematiky.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</si>
</sst>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_€"/>
    <numFmt numFmtId="166" formatCode="#,##0.00\ &quot;€&quot;"/>
  </numFmts>
  <fonts count="7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Verdana"/>
      <family val="2"/>
      <charset val="238"/>
    </font>
    <font>
      <b/>
      <sz val="9"/>
      <color indexed="9"/>
      <name val="Verdana"/>
      <family val="2"/>
      <charset val="238"/>
    </font>
    <font>
      <b/>
      <sz val="8"/>
      <color indexed="9"/>
      <name val="Verdana"/>
      <family val="2"/>
      <charset val="238"/>
    </font>
    <font>
      <b/>
      <i/>
      <sz val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sz val="10"/>
      <color indexed="9"/>
      <name val="Verdana"/>
      <family val="2"/>
      <charset val="238"/>
    </font>
    <font>
      <b/>
      <sz val="8"/>
      <name val="Verdana"/>
      <family val="2"/>
      <charset val="238"/>
    </font>
    <font>
      <sz val="10"/>
      <color indexed="10"/>
      <name val="Verdana"/>
      <family val="2"/>
      <charset val="238"/>
    </font>
    <font>
      <i/>
      <sz val="8"/>
      <name val="Verdana"/>
      <family val="2"/>
      <charset val="238"/>
    </font>
    <font>
      <sz val="11"/>
      <name val="Verdana"/>
      <family val="2"/>
      <charset val="238"/>
    </font>
    <font>
      <b/>
      <sz val="12"/>
      <color indexed="9"/>
      <name val="Verdana"/>
      <family val="2"/>
      <charset val="238"/>
    </font>
    <font>
      <sz val="12"/>
      <name val="Verdana"/>
      <family val="2"/>
      <charset val="238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i/>
      <sz val="8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color theme="0"/>
      <name val="Verdana"/>
      <family val="2"/>
      <charset val="238"/>
    </font>
    <font>
      <i/>
      <sz val="9"/>
      <color theme="1"/>
      <name val="Verdana"/>
      <family val="2"/>
      <charset val="238"/>
    </font>
    <font>
      <sz val="8"/>
      <color indexed="9"/>
      <name val="Verdana"/>
      <family val="2"/>
      <charset val="238"/>
    </font>
    <font>
      <b/>
      <i/>
      <sz val="12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8"/>
      <color theme="1"/>
      <name val="Verdana"/>
      <family val="2"/>
      <charset val="238"/>
    </font>
    <font>
      <i/>
      <sz val="12"/>
      <name val="Verdana"/>
      <family val="2"/>
      <charset val="238"/>
    </font>
    <font>
      <i/>
      <sz val="11"/>
      <color theme="1"/>
      <name val="Verdana"/>
      <family val="2"/>
      <charset val="238"/>
    </font>
    <font>
      <sz val="12"/>
      <color theme="0"/>
      <name val="Verdana"/>
      <family val="2"/>
      <charset val="238"/>
    </font>
    <font>
      <sz val="12"/>
      <color indexed="9"/>
      <name val="Verdana"/>
      <family val="2"/>
      <charset val="238"/>
    </font>
    <font>
      <b/>
      <sz val="12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  <charset val="238"/>
    </font>
    <font>
      <i/>
      <sz val="8"/>
      <color rgb="FFFF0000"/>
      <name val="Verdana"/>
      <family val="2"/>
      <charset val="238"/>
    </font>
    <font>
      <sz val="9"/>
      <color rgb="FFFF0000"/>
      <name val="Times New Roman"/>
      <family val="1"/>
      <charset val="238"/>
    </font>
    <font>
      <b/>
      <sz val="11"/>
      <name val="Verdana"/>
      <family val="2"/>
      <charset val="238"/>
    </font>
    <font>
      <b/>
      <i/>
      <sz val="9"/>
      <color rgb="FF000000"/>
      <name val="Verdana"/>
      <family val="2"/>
      <charset val="238"/>
    </font>
    <font>
      <i/>
      <sz val="8"/>
      <color rgb="FF000000"/>
      <name val="Verdana"/>
      <family val="2"/>
      <charset val="238"/>
    </font>
    <font>
      <b/>
      <i/>
      <sz val="10"/>
      <color rgb="FFFF0000"/>
      <name val="Verdana"/>
      <family val="2"/>
      <charset val="238"/>
    </font>
    <font>
      <b/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FFFF"/>
      <name val="Verdana"/>
      <family val="2"/>
      <charset val="238"/>
    </font>
    <font>
      <b/>
      <sz val="8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9" fontId="2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164" fontId="64" fillId="0" borderId="0" applyFont="0" applyFill="0" applyBorder="0" applyAlignment="0" applyProtection="0"/>
  </cellStyleXfs>
  <cellXfs count="332">
    <xf numFmtId="0" fontId="0" fillId="0" borderId="0" xfId="0"/>
    <xf numFmtId="0" fontId="19" fillId="0" borderId="0" xfId="0" applyFont="1" applyBorder="1"/>
    <xf numFmtId="49" fontId="19" fillId="0" borderId="10" xfId="0" applyNumberFormat="1" applyFont="1" applyBorder="1" applyAlignment="1">
      <alignment horizontal="right"/>
    </xf>
    <xf numFmtId="0" fontId="19" fillId="0" borderId="10" xfId="0" applyFont="1" applyBorder="1"/>
    <xf numFmtId="0" fontId="19" fillId="0" borderId="10" xfId="0" applyFont="1" applyBorder="1" applyAlignment="1">
      <alignment wrapText="1"/>
    </xf>
    <xf numFmtId="3" fontId="19" fillId="0" borderId="10" xfId="0" applyNumberFormat="1" applyFont="1" applyBorder="1" applyAlignment="1">
      <alignment wrapText="1"/>
    </xf>
    <xf numFmtId="3" fontId="19" fillId="0" borderId="10" xfId="0" applyNumberFormat="1" applyFont="1" applyBorder="1"/>
    <xf numFmtId="0" fontId="19" fillId="0" borderId="0" xfId="0" applyFont="1" applyFill="1" applyBorder="1"/>
    <xf numFmtId="0" fontId="20" fillId="0" borderId="0" xfId="0" applyFont="1" applyBorder="1"/>
    <xf numFmtId="0" fontId="18" fillId="0" borderId="0" xfId="0" applyFont="1" applyBorder="1"/>
    <xf numFmtId="0" fontId="21" fillId="0" borderId="0" xfId="0" applyFont="1" applyFill="1" applyBorder="1"/>
    <xf numFmtId="0" fontId="23" fillId="0" borderId="0" xfId="0" applyFont="1" applyBorder="1"/>
    <xf numFmtId="0" fontId="20" fillId="0" borderId="0" xfId="0" applyFont="1" applyFill="1" applyBorder="1"/>
    <xf numFmtId="0" fontId="22" fillId="0" borderId="0" xfId="0" applyFont="1" applyBorder="1" applyAlignment="1">
      <alignment horizontal="left" vertical="top"/>
    </xf>
    <xf numFmtId="0" fontId="24" fillId="0" borderId="0" xfId="0" applyFont="1" applyBorder="1"/>
    <xf numFmtId="49" fontId="22" fillId="0" borderId="0" xfId="0" applyNumberFormat="1" applyFont="1" applyBorder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3" fontId="22" fillId="0" borderId="0" xfId="0" applyNumberFormat="1" applyFont="1" applyBorder="1" applyAlignment="1">
      <alignment horizontal="left" vertical="top" wrapText="1"/>
    </xf>
    <xf numFmtId="3" fontId="22" fillId="0" borderId="0" xfId="0" applyNumberFormat="1" applyFont="1" applyBorder="1" applyAlignment="1">
      <alignment horizontal="left" vertical="top"/>
    </xf>
    <xf numFmtId="0" fontId="24" fillId="0" borderId="0" xfId="0" applyFont="1" applyBorder="1" applyAlignment="1">
      <alignment horizontal="left" vertical="top" wrapText="1"/>
    </xf>
    <xf numFmtId="0" fontId="30" fillId="33" borderId="10" xfId="0" applyFont="1" applyFill="1" applyBorder="1"/>
    <xf numFmtId="3" fontId="31" fillId="33" borderId="10" xfId="0" applyNumberFormat="1" applyFont="1" applyFill="1" applyBorder="1" applyAlignment="1">
      <alignment wrapText="1"/>
    </xf>
    <xf numFmtId="49" fontId="34" fillId="34" borderId="15" xfId="0" applyNumberFormat="1" applyFont="1" applyFill="1" applyBorder="1" applyAlignment="1">
      <alignment horizontal="right"/>
    </xf>
    <xf numFmtId="0" fontId="34" fillId="34" borderId="16" xfId="0" applyFont="1" applyFill="1" applyBorder="1" applyAlignment="1">
      <alignment horizontal="left" vertical="center" wrapText="1"/>
    </xf>
    <xf numFmtId="4" fontId="34" fillId="34" borderId="18" xfId="0" applyNumberFormat="1" applyFont="1" applyFill="1" applyBorder="1" applyAlignment="1">
      <alignment vertical="center"/>
    </xf>
    <xf numFmtId="0" fontId="34" fillId="34" borderId="19" xfId="0" applyFont="1" applyFill="1" applyBorder="1" applyAlignment="1">
      <alignment vertical="center" wrapText="1"/>
    </xf>
    <xf numFmtId="49" fontId="30" fillId="33" borderId="11" xfId="0" applyNumberFormat="1" applyFont="1" applyFill="1" applyBorder="1" applyAlignment="1">
      <alignment horizontal="right"/>
    </xf>
    <xf numFmtId="3" fontId="30" fillId="33" borderId="12" xfId="0" applyNumberFormat="1" applyFont="1" applyFill="1" applyBorder="1" applyAlignment="1">
      <alignment wrapText="1"/>
    </xf>
    <xf numFmtId="0" fontId="31" fillId="33" borderId="14" xfId="0" applyFont="1" applyFill="1" applyBorder="1" applyAlignment="1">
      <alignment vertical="center" wrapText="1"/>
    </xf>
    <xf numFmtId="49" fontId="34" fillId="0" borderId="0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 wrapText="1"/>
    </xf>
    <xf numFmtId="3" fontId="34" fillId="0" borderId="0" xfId="0" applyNumberFormat="1" applyFont="1" applyFill="1" applyBorder="1" applyAlignment="1">
      <alignment horizontal="left" vertical="top" wrapText="1"/>
    </xf>
    <xf numFmtId="3" fontId="34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Border="1"/>
    <xf numFmtId="3" fontId="31" fillId="0" borderId="0" xfId="0" applyNumberFormat="1" applyFont="1" applyFill="1" applyBorder="1"/>
    <xf numFmtId="0" fontId="31" fillId="0" borderId="0" xfId="0" applyFont="1" applyBorder="1"/>
    <xf numFmtId="4" fontId="35" fillId="0" borderId="0" xfId="0" applyNumberFormat="1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0" fontId="32" fillId="0" borderId="0" xfId="0" applyFont="1" applyBorder="1"/>
    <xf numFmtId="49" fontId="37" fillId="0" borderId="0" xfId="0" applyNumberFormat="1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 wrapText="1"/>
    </xf>
    <xf numFmtId="3" fontId="32" fillId="0" borderId="0" xfId="0" applyNumberFormat="1" applyFont="1" applyBorder="1" applyAlignment="1">
      <alignment horizontal="left" vertical="top" wrapText="1"/>
    </xf>
    <xf numFmtId="3" fontId="32" fillId="0" borderId="0" xfId="0" applyNumberFormat="1" applyFont="1" applyBorder="1" applyAlignment="1">
      <alignment horizontal="left" vertical="top"/>
    </xf>
    <xf numFmtId="3" fontId="33" fillId="0" borderId="0" xfId="0" applyNumberFormat="1" applyFont="1" applyBorder="1" applyAlignment="1">
      <alignment horizontal="left" vertical="top" wrapText="1"/>
    </xf>
    <xf numFmtId="3" fontId="33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 wrapText="1"/>
    </xf>
    <xf numFmtId="0" fontId="40" fillId="0" borderId="0" xfId="0" applyFont="1" applyBorder="1"/>
    <xf numFmtId="49" fontId="37" fillId="0" borderId="0" xfId="0" applyNumberFormat="1" applyFont="1" applyBorder="1" applyAlignment="1">
      <alignment horizontal="left" vertical="center"/>
    </xf>
    <xf numFmtId="49" fontId="28" fillId="36" borderId="23" xfId="0" applyNumberFormat="1" applyFont="1" applyFill="1" applyBorder="1" applyAlignment="1">
      <alignment horizontal="right"/>
    </xf>
    <xf numFmtId="2" fontId="28" fillId="36" borderId="25" xfId="0" applyNumberFormat="1" applyFont="1" applyFill="1" applyBorder="1" applyAlignment="1">
      <alignment horizontal="center" vertical="center" wrapText="1"/>
    </xf>
    <xf numFmtId="0" fontId="28" fillId="36" borderId="24" xfId="0" applyFont="1" applyFill="1" applyBorder="1" applyAlignment="1">
      <alignment horizontal="center" vertical="center" wrapText="1"/>
    </xf>
    <xf numFmtId="0" fontId="28" fillId="36" borderId="25" xfId="0" applyFont="1" applyFill="1" applyBorder="1" applyAlignment="1">
      <alignment horizontal="center" vertical="center" wrapText="1"/>
    </xf>
    <xf numFmtId="0" fontId="28" fillId="36" borderId="22" xfId="0" applyFont="1" applyFill="1" applyBorder="1" applyAlignment="1">
      <alignment horizontal="center" vertical="center" wrapText="1"/>
    </xf>
    <xf numFmtId="0" fontId="28" fillId="36" borderId="26" xfId="0" applyFont="1" applyFill="1" applyBorder="1" applyAlignment="1">
      <alignment horizontal="center" vertical="center" wrapText="1"/>
    </xf>
    <xf numFmtId="49" fontId="41" fillId="36" borderId="11" xfId="0" applyNumberFormat="1" applyFont="1" applyFill="1" applyBorder="1" applyAlignment="1">
      <alignment horizontal="right" vertical="center"/>
    </xf>
    <xf numFmtId="0" fontId="41" fillId="36" borderId="10" xfId="0" applyFont="1" applyFill="1" applyBorder="1"/>
    <xf numFmtId="0" fontId="41" fillId="36" borderId="10" xfId="0" applyFont="1" applyFill="1" applyBorder="1" applyAlignment="1">
      <alignment vertical="center"/>
    </xf>
    <xf numFmtId="0" fontId="41" fillId="36" borderId="10" xfId="0" applyFont="1" applyFill="1" applyBorder="1" applyAlignment="1">
      <alignment vertical="center" wrapText="1"/>
    </xf>
    <xf numFmtId="3" fontId="41" fillId="36" borderId="10" xfId="0" applyNumberFormat="1" applyFont="1" applyFill="1" applyBorder="1" applyAlignment="1">
      <alignment vertical="center" wrapText="1"/>
    </xf>
    <xf numFmtId="4" fontId="41" fillId="36" borderId="12" xfId="0" applyNumberFormat="1" applyFont="1" applyFill="1" applyBorder="1" applyAlignment="1">
      <alignment vertical="center" wrapText="1"/>
    </xf>
    <xf numFmtId="4" fontId="41" fillId="36" borderId="13" xfId="0" applyNumberFormat="1" applyFont="1" applyFill="1" applyBorder="1" applyAlignment="1">
      <alignment vertical="center"/>
    </xf>
    <xf numFmtId="0" fontId="41" fillId="36" borderId="14" xfId="0" applyFont="1" applyFill="1" applyBorder="1" applyAlignment="1">
      <alignment vertical="center" wrapText="1"/>
    </xf>
    <xf numFmtId="0" fontId="27" fillId="37" borderId="10" xfId="0" applyFont="1" applyFill="1" applyBorder="1" applyAlignment="1">
      <alignment horizontal="left" vertical="center" wrapText="1"/>
    </xf>
    <xf numFmtId="0" fontId="33" fillId="38" borderId="10" xfId="0" applyFont="1" applyFill="1" applyBorder="1" applyAlignment="1">
      <alignment vertical="center" wrapText="1"/>
    </xf>
    <xf numFmtId="4" fontId="33" fillId="38" borderId="12" xfId="0" applyNumberFormat="1" applyFont="1" applyFill="1" applyBorder="1" applyAlignment="1">
      <alignment vertical="center" wrapText="1"/>
    </xf>
    <xf numFmtId="0" fontId="44" fillId="38" borderId="10" xfId="0" applyFont="1" applyFill="1" applyBorder="1" applyAlignment="1">
      <alignment vertical="center" wrapText="1"/>
    </xf>
    <xf numFmtId="4" fontId="44" fillId="38" borderId="12" xfId="0" applyNumberFormat="1" applyFont="1" applyFill="1" applyBorder="1" applyAlignment="1">
      <alignment vertical="center" wrapText="1"/>
    </xf>
    <xf numFmtId="49" fontId="29" fillId="38" borderId="11" xfId="0" applyNumberFormat="1" applyFont="1" applyFill="1" applyBorder="1" applyAlignment="1">
      <alignment horizontal="right" vertical="center"/>
    </xf>
    <xf numFmtId="0" fontId="29" fillId="38" borderId="10" xfId="0" applyFont="1" applyFill="1" applyBorder="1" applyAlignment="1">
      <alignment wrapText="1"/>
    </xf>
    <xf numFmtId="0" fontId="46" fillId="38" borderId="10" xfId="0" applyFont="1" applyFill="1" applyBorder="1" applyAlignment="1">
      <alignment wrapText="1"/>
    </xf>
    <xf numFmtId="4" fontId="46" fillId="38" borderId="12" xfId="0" applyNumberFormat="1" applyFont="1" applyFill="1" applyBorder="1" applyAlignment="1">
      <alignment wrapText="1"/>
    </xf>
    <xf numFmtId="0" fontId="46" fillId="38" borderId="14" xfId="0" applyFont="1" applyFill="1" applyBorder="1" applyAlignment="1">
      <alignment wrapText="1"/>
    </xf>
    <xf numFmtId="0" fontId="29" fillId="38" borderId="10" xfId="0" applyFont="1" applyFill="1" applyBorder="1" applyAlignment="1">
      <alignment vertical="center" wrapText="1"/>
    </xf>
    <xf numFmtId="0" fontId="46" fillId="38" borderId="10" xfId="0" applyFont="1" applyFill="1" applyBorder="1" applyAlignment="1">
      <alignment vertical="center" wrapText="1"/>
    </xf>
    <xf numFmtId="4" fontId="46" fillId="38" borderId="13" xfId="0" applyNumberFormat="1" applyFont="1" applyFill="1" applyBorder="1" applyAlignment="1">
      <alignment vertical="center"/>
    </xf>
    <xf numFmtId="0" fontId="46" fillId="38" borderId="14" xfId="0" applyFont="1" applyFill="1" applyBorder="1" applyAlignment="1">
      <alignment vertical="center" wrapText="1"/>
    </xf>
    <xf numFmtId="49" fontId="47" fillId="38" borderId="11" xfId="0" applyNumberFormat="1" applyFont="1" applyFill="1" applyBorder="1" applyAlignment="1">
      <alignment horizontal="right" vertical="center"/>
    </xf>
    <xf numFmtId="0" fontId="47" fillId="38" borderId="10" xfId="0" applyFont="1" applyFill="1" applyBorder="1" applyAlignment="1">
      <alignment vertical="center" wrapText="1"/>
    </xf>
    <xf numFmtId="0" fontId="48" fillId="38" borderId="10" xfId="0" applyFont="1" applyFill="1" applyBorder="1" applyAlignment="1">
      <alignment vertical="center" wrapText="1"/>
    </xf>
    <xf numFmtId="4" fontId="48" fillId="38" borderId="12" xfId="0" applyNumberFormat="1" applyFont="1" applyFill="1" applyBorder="1" applyAlignment="1">
      <alignment vertical="center" wrapText="1"/>
    </xf>
    <xf numFmtId="4" fontId="48" fillId="38" borderId="13" xfId="0" applyNumberFormat="1" applyFont="1" applyFill="1" applyBorder="1" applyAlignment="1">
      <alignment vertical="center"/>
    </xf>
    <xf numFmtId="0" fontId="48" fillId="38" borderId="14" xfId="0" applyFont="1" applyFill="1" applyBorder="1" applyAlignment="1">
      <alignment vertical="center" wrapText="1"/>
    </xf>
    <xf numFmtId="4" fontId="43" fillId="37" borderId="12" xfId="0" applyNumberFormat="1" applyFont="1" applyFill="1" applyBorder="1" applyAlignment="1">
      <alignment vertical="center" wrapText="1"/>
    </xf>
    <xf numFmtId="4" fontId="45" fillId="37" borderId="13" xfId="0" applyNumberFormat="1" applyFont="1" applyFill="1" applyBorder="1" applyAlignment="1">
      <alignment vertical="center"/>
    </xf>
    <xf numFmtId="0" fontId="43" fillId="37" borderId="14" xfId="0" applyFont="1" applyFill="1" applyBorder="1" applyAlignment="1">
      <alignment vertical="center" wrapText="1"/>
    </xf>
    <xf numFmtId="0" fontId="42" fillId="36" borderId="10" xfId="0" applyFont="1" applyFill="1" applyBorder="1" applyAlignment="1">
      <alignment wrapText="1"/>
    </xf>
    <xf numFmtId="3" fontId="42" fillId="36" borderId="10" xfId="0" applyNumberFormat="1" applyFont="1" applyFill="1" applyBorder="1" applyAlignment="1">
      <alignment wrapText="1"/>
    </xf>
    <xf numFmtId="3" fontId="42" fillId="36" borderId="12" xfId="0" applyNumberFormat="1" applyFont="1" applyFill="1" applyBorder="1" applyAlignment="1">
      <alignment wrapText="1"/>
    </xf>
    <xf numFmtId="3" fontId="41" fillId="36" borderId="13" xfId="0" applyNumberFormat="1" applyFont="1" applyFill="1" applyBorder="1" applyAlignment="1">
      <alignment horizontal="center"/>
    </xf>
    <xf numFmtId="0" fontId="42" fillId="36" borderId="14" xfId="0" applyFont="1" applyFill="1" applyBorder="1" applyAlignment="1">
      <alignment wrapText="1"/>
    </xf>
    <xf numFmtId="49" fontId="49" fillId="37" borderId="11" xfId="0" applyNumberFormat="1" applyFont="1" applyFill="1" applyBorder="1" applyAlignment="1">
      <alignment horizontal="right" vertical="center"/>
    </xf>
    <xf numFmtId="0" fontId="49" fillId="37" borderId="10" xfId="0" applyFont="1" applyFill="1" applyBorder="1" applyAlignment="1">
      <alignment wrapText="1"/>
    </xf>
    <xf numFmtId="0" fontId="50" fillId="37" borderId="10" xfId="0" applyFont="1" applyFill="1" applyBorder="1" applyAlignment="1">
      <alignment wrapText="1"/>
    </xf>
    <xf numFmtId="3" fontId="50" fillId="37" borderId="10" xfId="0" applyNumberFormat="1" applyFont="1" applyFill="1" applyBorder="1" applyAlignment="1">
      <alignment wrapText="1"/>
    </xf>
    <xf numFmtId="4" fontId="50" fillId="37" borderId="12" xfId="0" applyNumberFormat="1" applyFont="1" applyFill="1" applyBorder="1" applyAlignment="1">
      <alignment wrapText="1"/>
    </xf>
    <xf numFmtId="4" fontId="49" fillId="37" borderId="13" xfId="0" applyNumberFormat="1" applyFont="1" applyFill="1" applyBorder="1"/>
    <xf numFmtId="0" fontId="50" fillId="37" borderId="14" xfId="0" applyFont="1" applyFill="1" applyBorder="1" applyAlignment="1">
      <alignment wrapText="1"/>
    </xf>
    <xf numFmtId="0" fontId="49" fillId="37" borderId="10" xfId="0" applyFont="1" applyFill="1" applyBorder="1" applyAlignment="1">
      <alignment horizontal="left" vertical="center" wrapText="1"/>
    </xf>
    <xf numFmtId="0" fontId="50" fillId="37" borderId="10" xfId="0" applyFont="1" applyFill="1" applyBorder="1" applyAlignment="1">
      <alignment vertical="center" wrapText="1"/>
    </xf>
    <xf numFmtId="3" fontId="50" fillId="37" borderId="10" xfId="0" applyNumberFormat="1" applyFont="1" applyFill="1" applyBorder="1" applyAlignment="1">
      <alignment vertical="center" wrapText="1"/>
    </xf>
    <xf numFmtId="4" fontId="50" fillId="37" borderId="12" xfId="0" applyNumberFormat="1" applyFont="1" applyFill="1" applyBorder="1" applyAlignment="1">
      <alignment vertical="center" wrapText="1"/>
    </xf>
    <xf numFmtId="4" fontId="49" fillId="37" borderId="13" xfId="0" applyNumberFormat="1" applyFont="1" applyFill="1" applyBorder="1" applyAlignment="1">
      <alignment vertical="center"/>
    </xf>
    <xf numFmtId="0" fontId="50" fillId="37" borderId="14" xfId="0" applyFont="1" applyFill="1" applyBorder="1" applyAlignment="1">
      <alignment vertical="center" wrapText="1"/>
    </xf>
    <xf numFmtId="0" fontId="49" fillId="37" borderId="10" xfId="0" applyFont="1" applyFill="1" applyBorder="1" applyAlignment="1">
      <alignment vertical="center"/>
    </xf>
    <xf numFmtId="3" fontId="33" fillId="38" borderId="10" xfId="0" applyNumberFormat="1" applyFont="1" applyFill="1" applyBorder="1" applyAlignment="1">
      <alignment vertical="center" wrapText="1"/>
    </xf>
    <xf numFmtId="0" fontId="29" fillId="38" borderId="10" xfId="0" applyFont="1" applyFill="1" applyBorder="1" applyAlignment="1">
      <alignment horizontal="left" vertical="center" wrapText="1"/>
    </xf>
    <xf numFmtId="0" fontId="47" fillId="38" borderId="10" xfId="0" applyFont="1" applyFill="1" applyBorder="1" applyAlignment="1">
      <alignment horizontal="left" vertical="center" wrapText="1"/>
    </xf>
    <xf numFmtId="3" fontId="44" fillId="38" borderId="10" xfId="0" applyNumberFormat="1" applyFont="1" applyFill="1" applyBorder="1" applyAlignment="1">
      <alignment vertical="center" wrapText="1"/>
    </xf>
    <xf numFmtId="0" fontId="49" fillId="37" borderId="10" xfId="0" applyFont="1" applyFill="1" applyBorder="1" applyAlignment="1">
      <alignment vertical="center" wrapText="1"/>
    </xf>
    <xf numFmtId="0" fontId="34" fillId="35" borderId="16" xfId="0" applyFont="1" applyFill="1" applyBorder="1" applyAlignment="1">
      <alignment horizontal="left" vertical="center" wrapText="1"/>
    </xf>
    <xf numFmtId="0" fontId="34" fillId="35" borderId="16" xfId="0" applyFont="1" applyFill="1" applyBorder="1" applyAlignment="1">
      <alignment vertical="center" wrapText="1"/>
    </xf>
    <xf numFmtId="3" fontId="34" fillId="35" borderId="16" xfId="0" applyNumberFormat="1" applyFont="1" applyFill="1" applyBorder="1" applyAlignment="1">
      <alignment vertical="center" wrapText="1"/>
    </xf>
    <xf numFmtId="4" fontId="34" fillId="35" borderId="17" xfId="0" applyNumberFormat="1" applyFont="1" applyFill="1" applyBorder="1" applyAlignment="1">
      <alignment vertical="center" wrapText="1"/>
    </xf>
    <xf numFmtId="0" fontId="34" fillId="35" borderId="19" xfId="0" applyFont="1" applyFill="1" applyBorder="1" applyAlignment="1">
      <alignment vertical="center" wrapText="1"/>
    </xf>
    <xf numFmtId="49" fontId="51" fillId="35" borderId="15" xfId="0" applyNumberFormat="1" applyFont="1" applyFill="1" applyBorder="1" applyAlignment="1">
      <alignment horizontal="right" vertical="center"/>
    </xf>
    <xf numFmtId="0" fontId="51" fillId="35" borderId="16" xfId="0" applyFont="1" applyFill="1" applyBorder="1" applyAlignment="1">
      <alignment horizontal="left" vertical="center" wrapText="1"/>
    </xf>
    <xf numFmtId="0" fontId="51" fillId="35" borderId="16" xfId="0" applyFont="1" applyFill="1" applyBorder="1" applyAlignment="1">
      <alignment vertical="center" wrapText="1"/>
    </xf>
    <xf numFmtId="3" fontId="51" fillId="35" borderId="16" xfId="0" applyNumberFormat="1" applyFont="1" applyFill="1" applyBorder="1" applyAlignment="1">
      <alignment vertical="center" wrapText="1"/>
    </xf>
    <xf numFmtId="4" fontId="51" fillId="35" borderId="17" xfId="0" applyNumberFormat="1" applyFont="1" applyFill="1" applyBorder="1" applyAlignment="1">
      <alignment vertical="center" wrapText="1"/>
    </xf>
    <xf numFmtId="4" fontId="51" fillId="35" borderId="18" xfId="0" applyNumberFormat="1" applyFont="1" applyFill="1" applyBorder="1" applyAlignment="1">
      <alignment vertical="center"/>
    </xf>
    <xf numFmtId="0" fontId="51" fillId="35" borderId="19" xfId="0" applyFont="1" applyFill="1" applyBorder="1" applyAlignment="1">
      <alignment vertical="center" wrapText="1"/>
    </xf>
    <xf numFmtId="49" fontId="47" fillId="37" borderId="11" xfId="0" applyNumberFormat="1" applyFont="1" applyFill="1" applyBorder="1" applyAlignment="1">
      <alignment horizontal="right" vertical="center"/>
    </xf>
    <xf numFmtId="0" fontId="47" fillId="37" borderId="10" xfId="0" applyFont="1" applyFill="1" applyBorder="1" applyAlignment="1">
      <alignment horizontal="left" vertical="center" wrapText="1"/>
    </xf>
    <xf numFmtId="0" fontId="52" fillId="37" borderId="10" xfId="0" applyFont="1" applyFill="1" applyBorder="1" applyAlignment="1">
      <alignment vertical="center" wrapText="1"/>
    </xf>
    <xf numFmtId="4" fontId="52" fillId="37" borderId="12" xfId="0" applyNumberFormat="1" applyFont="1" applyFill="1" applyBorder="1" applyAlignment="1">
      <alignment vertical="center" wrapText="1"/>
    </xf>
    <xf numFmtId="4" fontId="47" fillId="37" borderId="13" xfId="0" applyNumberFormat="1" applyFont="1" applyFill="1" applyBorder="1" applyAlignment="1">
      <alignment vertical="center"/>
    </xf>
    <xf numFmtId="0" fontId="52" fillId="37" borderId="14" xfId="0" applyFont="1" applyFill="1" applyBorder="1" applyAlignment="1">
      <alignment vertical="center" wrapText="1"/>
    </xf>
    <xf numFmtId="0" fontId="45" fillId="37" borderId="16" xfId="0" applyFont="1" applyFill="1" applyBorder="1" applyAlignment="1">
      <alignment horizontal="left" vertical="center" wrapText="1"/>
    </xf>
    <xf numFmtId="0" fontId="43" fillId="37" borderId="16" xfId="0" applyFont="1" applyFill="1" applyBorder="1" applyAlignment="1">
      <alignment vertical="center" wrapText="1"/>
    </xf>
    <xf numFmtId="3" fontId="43" fillId="37" borderId="16" xfId="0" applyNumberFormat="1" applyFont="1" applyFill="1" applyBorder="1" applyAlignment="1">
      <alignment vertical="center" wrapText="1"/>
    </xf>
    <xf numFmtId="0" fontId="44" fillId="38" borderId="16" xfId="0" applyFont="1" applyFill="1" applyBorder="1" applyAlignment="1">
      <alignment vertical="center" wrapText="1"/>
    </xf>
    <xf numFmtId="3" fontId="44" fillId="38" borderId="16" xfId="0" applyNumberFormat="1" applyFont="1" applyFill="1" applyBorder="1" applyAlignment="1">
      <alignment vertical="center" wrapText="1"/>
    </xf>
    <xf numFmtId="4" fontId="44" fillId="38" borderId="17" xfId="0" applyNumberFormat="1" applyFont="1" applyFill="1" applyBorder="1" applyAlignment="1">
      <alignment vertical="center" wrapText="1"/>
    </xf>
    <xf numFmtId="49" fontId="47" fillId="38" borderId="15" xfId="0" applyNumberFormat="1" applyFont="1" applyFill="1" applyBorder="1" applyAlignment="1">
      <alignment horizontal="right" vertical="center"/>
    </xf>
    <xf numFmtId="0" fontId="47" fillId="38" borderId="16" xfId="0" applyFont="1" applyFill="1" applyBorder="1" applyAlignment="1">
      <alignment horizontal="left" vertical="center" wrapText="1"/>
    </xf>
    <xf numFmtId="4" fontId="48" fillId="38" borderId="18" xfId="0" applyNumberFormat="1" applyFont="1" applyFill="1" applyBorder="1" applyAlignment="1">
      <alignment vertical="center"/>
    </xf>
    <xf numFmtId="0" fontId="35" fillId="35" borderId="14" xfId="0" applyFont="1" applyFill="1" applyBorder="1" applyAlignment="1">
      <alignment vertical="center" wrapText="1"/>
    </xf>
    <xf numFmtId="49" fontId="41" fillId="35" borderId="11" xfId="0" applyNumberFormat="1" applyFont="1" applyFill="1" applyBorder="1" applyAlignment="1">
      <alignment horizontal="right" vertical="center"/>
    </xf>
    <xf numFmtId="0" fontId="30" fillId="36" borderId="10" xfId="0" applyFont="1" applyFill="1" applyBorder="1" applyAlignment="1">
      <alignment vertical="center"/>
    </xf>
    <xf numFmtId="0" fontId="36" fillId="36" borderId="10" xfId="0" applyFont="1" applyFill="1" applyBorder="1" applyAlignment="1">
      <alignment vertical="center" wrapText="1"/>
    </xf>
    <xf numFmtId="3" fontId="36" fillId="36" borderId="10" xfId="0" applyNumberFormat="1" applyFont="1" applyFill="1" applyBorder="1" applyAlignment="1">
      <alignment vertical="center" wrapText="1"/>
    </xf>
    <xf numFmtId="4" fontId="36" fillId="36" borderId="12" xfId="0" applyNumberFormat="1" applyFont="1" applyFill="1" applyBorder="1" applyAlignment="1">
      <alignment vertical="center" wrapText="1"/>
    </xf>
    <xf numFmtId="4" fontId="36" fillId="36" borderId="13" xfId="0" applyNumberFormat="1" applyFont="1" applyFill="1" applyBorder="1" applyAlignment="1">
      <alignment vertical="center"/>
    </xf>
    <xf numFmtId="0" fontId="36" fillId="36" borderId="14" xfId="0" applyFont="1" applyFill="1" applyBorder="1" applyAlignment="1">
      <alignment vertical="center" wrapText="1"/>
    </xf>
    <xf numFmtId="0" fontId="31" fillId="35" borderId="16" xfId="0" applyFont="1" applyFill="1" applyBorder="1" applyAlignment="1">
      <alignment vertical="center" wrapText="1"/>
    </xf>
    <xf numFmtId="3" fontId="31" fillId="35" borderId="16" xfId="0" applyNumberFormat="1" applyFont="1" applyFill="1" applyBorder="1" applyAlignment="1">
      <alignment vertical="center" wrapText="1"/>
    </xf>
    <xf numFmtId="4" fontId="31" fillId="35" borderId="17" xfId="0" applyNumberFormat="1" applyFont="1" applyFill="1" applyBorder="1" applyAlignment="1">
      <alignment vertical="center" wrapText="1"/>
    </xf>
    <xf numFmtId="0" fontId="31" fillId="34" borderId="16" xfId="0" applyFont="1" applyFill="1" applyBorder="1" applyAlignment="1">
      <alignment vertical="center" wrapText="1"/>
    </xf>
    <xf numFmtId="3" fontId="31" fillId="34" borderId="16" xfId="0" applyNumberFormat="1" applyFont="1" applyFill="1" applyBorder="1" applyAlignment="1">
      <alignment vertical="center" wrapText="1"/>
    </xf>
    <xf numFmtId="4" fontId="31" fillId="34" borderId="17" xfId="0" applyNumberFormat="1" applyFont="1" applyFill="1" applyBorder="1" applyAlignment="1">
      <alignment vertical="center" wrapText="1"/>
    </xf>
    <xf numFmtId="0" fontId="28" fillId="37" borderId="10" xfId="0" applyFont="1" applyFill="1" applyBorder="1" applyAlignment="1">
      <alignment vertical="center" wrapText="1"/>
    </xf>
    <xf numFmtId="3" fontId="28" fillId="37" borderId="10" xfId="0" applyNumberFormat="1" applyFont="1" applyFill="1" applyBorder="1" applyAlignment="1">
      <alignment vertical="center" wrapText="1"/>
    </xf>
    <xf numFmtId="4" fontId="28" fillId="37" borderId="12" xfId="0" applyNumberFormat="1" applyFont="1" applyFill="1" applyBorder="1" applyAlignment="1">
      <alignment vertical="center" wrapText="1"/>
    </xf>
    <xf numFmtId="0" fontId="37" fillId="37" borderId="14" xfId="0" applyFont="1" applyFill="1" applyBorder="1" applyAlignment="1">
      <alignment vertical="center" wrapText="1"/>
    </xf>
    <xf numFmtId="0" fontId="53" fillId="37" borderId="10" xfId="0" applyFont="1" applyFill="1" applyBorder="1" applyAlignment="1">
      <alignment vertical="center" wrapText="1"/>
    </xf>
    <xf numFmtId="3" fontId="53" fillId="37" borderId="10" xfId="0" applyNumberFormat="1" applyFont="1" applyFill="1" applyBorder="1" applyAlignment="1">
      <alignment vertical="center" wrapText="1"/>
    </xf>
    <xf numFmtId="4" fontId="53" fillId="37" borderId="12" xfId="0" applyNumberFormat="1" applyFont="1" applyFill="1" applyBorder="1" applyAlignment="1">
      <alignment vertical="center" wrapText="1"/>
    </xf>
    <xf numFmtId="49" fontId="54" fillId="0" borderId="15" xfId="0" applyNumberFormat="1" applyFont="1" applyFill="1" applyBorder="1" applyAlignment="1">
      <alignment horizontal="center"/>
    </xf>
    <xf numFmtId="0" fontId="54" fillId="0" borderId="16" xfId="0" applyFont="1" applyFill="1" applyBorder="1" applyAlignment="1">
      <alignment horizontal="center"/>
    </xf>
    <xf numFmtId="0" fontId="54" fillId="0" borderId="16" xfId="0" applyFont="1" applyFill="1" applyBorder="1" applyAlignment="1">
      <alignment horizontal="center" wrapText="1"/>
    </xf>
    <xf numFmtId="3" fontId="54" fillId="0" borderId="16" xfId="0" applyNumberFormat="1" applyFont="1" applyFill="1" applyBorder="1" applyAlignment="1">
      <alignment horizontal="center" wrapText="1"/>
    </xf>
    <xf numFmtId="3" fontId="54" fillId="0" borderId="17" xfId="0" applyNumberFormat="1" applyFont="1" applyFill="1" applyBorder="1" applyAlignment="1">
      <alignment horizontal="center" wrapText="1"/>
    </xf>
    <xf numFmtId="3" fontId="54" fillId="0" borderId="18" xfId="0" applyNumberFormat="1" applyFont="1" applyFill="1" applyBorder="1" applyAlignment="1">
      <alignment horizontal="center" wrapText="1"/>
    </xf>
    <xf numFmtId="3" fontId="54" fillId="0" borderId="19" xfId="0" applyNumberFormat="1" applyFont="1" applyFill="1" applyBorder="1" applyAlignment="1">
      <alignment horizontal="center" wrapText="1"/>
    </xf>
    <xf numFmtId="0" fontId="54" fillId="0" borderId="19" xfId="0" applyFont="1" applyFill="1" applyBorder="1" applyAlignment="1">
      <alignment horizontal="center" vertical="center" wrapText="1"/>
    </xf>
    <xf numFmtId="0" fontId="30" fillId="36" borderId="16" xfId="0" applyFont="1" applyFill="1" applyBorder="1" applyAlignment="1">
      <alignment horizontal="left" vertical="center" wrapText="1"/>
    </xf>
    <xf numFmtId="0" fontId="36" fillId="36" borderId="16" xfId="0" applyFont="1" applyFill="1" applyBorder="1" applyAlignment="1">
      <alignment vertical="center" wrapText="1"/>
    </xf>
    <xf numFmtId="3" fontId="36" fillId="36" borderId="16" xfId="0" applyNumberFormat="1" applyFont="1" applyFill="1" applyBorder="1" applyAlignment="1">
      <alignment vertical="center" wrapText="1"/>
    </xf>
    <xf numFmtId="4" fontId="36" fillId="36" borderId="17" xfId="0" applyNumberFormat="1" applyFont="1" applyFill="1" applyBorder="1" applyAlignment="1">
      <alignment vertical="center" wrapText="1"/>
    </xf>
    <xf numFmtId="4" fontId="30" fillId="36" borderId="18" xfId="0" applyNumberFormat="1" applyFont="1" applyFill="1" applyBorder="1" applyAlignment="1">
      <alignment vertical="center"/>
    </xf>
    <xf numFmtId="0" fontId="36" fillId="36" borderId="19" xfId="0" applyFont="1" applyFill="1" applyBorder="1" applyAlignment="1">
      <alignment vertical="center" wrapText="1"/>
    </xf>
    <xf numFmtId="0" fontId="37" fillId="37" borderId="16" xfId="0" applyFont="1" applyFill="1" applyBorder="1" applyAlignment="1">
      <alignment horizontal="left" vertical="center" wrapText="1"/>
    </xf>
    <xf numFmtId="0" fontId="33" fillId="37" borderId="16" xfId="0" applyFont="1" applyFill="1" applyBorder="1" applyAlignment="1">
      <alignment vertical="center" wrapText="1"/>
    </xf>
    <xf numFmtId="3" fontId="33" fillId="37" borderId="16" xfId="0" applyNumberFormat="1" applyFont="1" applyFill="1" applyBorder="1" applyAlignment="1">
      <alignment vertical="center" wrapText="1"/>
    </xf>
    <xf numFmtId="4" fontId="33" fillId="37" borderId="17" xfId="0" applyNumberFormat="1" applyFont="1" applyFill="1" applyBorder="1" applyAlignment="1">
      <alignment vertical="center" wrapText="1"/>
    </xf>
    <xf numFmtId="4" fontId="37" fillId="37" borderId="18" xfId="0" applyNumberFormat="1" applyFont="1" applyFill="1" applyBorder="1" applyAlignment="1">
      <alignment vertical="center"/>
    </xf>
    <xf numFmtId="0" fontId="33" fillId="37" borderId="19" xfId="0" applyFont="1" applyFill="1" applyBorder="1" applyAlignment="1">
      <alignment vertical="center" wrapText="1"/>
    </xf>
    <xf numFmtId="0" fontId="33" fillId="35" borderId="16" xfId="0" applyFont="1" applyFill="1" applyBorder="1" applyAlignment="1">
      <alignment vertical="center" wrapText="1"/>
    </xf>
    <xf numFmtId="3" fontId="33" fillId="35" borderId="16" xfId="0" applyNumberFormat="1" applyFont="1" applyFill="1" applyBorder="1" applyAlignment="1">
      <alignment vertical="center" wrapText="1"/>
    </xf>
    <xf numFmtId="4" fontId="33" fillId="35" borderId="17" xfId="0" applyNumberFormat="1" applyFont="1" applyFill="1" applyBorder="1" applyAlignment="1">
      <alignment vertical="center" wrapText="1"/>
    </xf>
    <xf numFmtId="0" fontId="33" fillId="35" borderId="19" xfId="0" applyFont="1" applyFill="1" applyBorder="1" applyAlignment="1">
      <alignment vertical="center" wrapText="1"/>
    </xf>
    <xf numFmtId="4" fontId="55" fillId="33" borderId="20" xfId="0" applyNumberFormat="1" applyFont="1" applyFill="1" applyBorder="1"/>
    <xf numFmtId="49" fontId="29" fillId="38" borderId="11" xfId="0" applyNumberFormat="1" applyFont="1" applyFill="1" applyBorder="1" applyAlignment="1">
      <alignment horizontal="right"/>
    </xf>
    <xf numFmtId="0" fontId="54" fillId="0" borderId="16" xfId="0" applyFont="1" applyFill="1" applyBorder="1" applyAlignment="1">
      <alignment horizontal="center" vertical="center"/>
    </xf>
    <xf numFmtId="0" fontId="55" fillId="33" borderId="1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28" fillId="36" borderId="25" xfId="0" applyFont="1" applyFill="1" applyBorder="1" applyAlignment="1">
      <alignment horizontal="center" vertical="center"/>
    </xf>
    <xf numFmtId="0" fontId="30" fillId="36" borderId="25" xfId="0" applyFont="1" applyFill="1" applyBorder="1" applyAlignment="1">
      <alignment horizontal="center" vertical="center"/>
    </xf>
    <xf numFmtId="3" fontId="28" fillId="36" borderId="25" xfId="0" applyNumberFormat="1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vertical="center" wrapText="1"/>
    </xf>
    <xf numFmtId="0" fontId="46" fillId="38" borderId="27" xfId="0" applyFont="1" applyFill="1" applyBorder="1" applyAlignment="1">
      <alignment vertical="center" wrapText="1"/>
    </xf>
    <xf numFmtId="0" fontId="48" fillId="38" borderId="27" xfId="0" applyFont="1" applyFill="1" applyBorder="1" applyAlignment="1">
      <alignment vertical="center" wrapText="1"/>
    </xf>
    <xf numFmtId="3" fontId="38" fillId="36" borderId="24" xfId="0" applyNumberFormat="1" applyFont="1" applyFill="1" applyBorder="1" applyAlignment="1">
      <alignment horizontal="center" vertical="center" wrapText="1"/>
    </xf>
    <xf numFmtId="3" fontId="38" fillId="36" borderId="22" xfId="0" applyNumberFormat="1" applyFont="1" applyFill="1" applyBorder="1" applyAlignment="1">
      <alignment horizontal="center" vertical="center" wrapText="1"/>
    </xf>
    <xf numFmtId="10" fontId="29" fillId="0" borderId="16" xfId="1" applyNumberFormat="1" applyFont="1" applyBorder="1" applyAlignment="1">
      <alignment vertical="center" wrapText="1"/>
    </xf>
    <xf numFmtId="0" fontId="29" fillId="0" borderId="42" xfId="0" applyFont="1" applyBorder="1" applyAlignment="1">
      <alignment vertical="center" wrapText="1"/>
    </xf>
    <xf numFmtId="10" fontId="29" fillId="0" borderId="10" xfId="1" applyNumberFormat="1" applyFont="1" applyBorder="1" applyAlignment="1">
      <alignment vertical="center" wrapText="1"/>
    </xf>
    <xf numFmtId="10" fontId="29" fillId="0" borderId="21" xfId="1" applyNumberFormat="1" applyFont="1" applyFill="1" applyBorder="1" applyAlignment="1">
      <alignment horizontal="right" vertical="center"/>
    </xf>
    <xf numFmtId="9" fontId="29" fillId="0" borderId="21" xfId="1" applyFont="1" applyFill="1" applyBorder="1" applyAlignment="1">
      <alignment horizontal="right" vertical="center" wrapText="1"/>
    </xf>
    <xf numFmtId="4" fontId="29" fillId="0" borderId="21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3" fontId="19" fillId="0" borderId="0" xfId="0" applyNumberFormat="1" applyFont="1" applyBorder="1" applyAlignment="1">
      <alignment wrapText="1"/>
    </xf>
    <xf numFmtId="3" fontId="19" fillId="0" borderId="0" xfId="0" applyNumberFormat="1" applyFont="1" applyBorder="1"/>
    <xf numFmtId="49" fontId="33" fillId="0" borderId="0" xfId="0" applyNumberFormat="1" applyFont="1" applyBorder="1" applyAlignment="1">
      <alignment horizontal="left" vertical="center"/>
    </xf>
    <xf numFmtId="3" fontId="33" fillId="0" borderId="0" xfId="0" applyNumberFormat="1" applyFont="1" applyBorder="1" applyAlignment="1">
      <alignment horizontal="left" vertical="center" wrapText="1"/>
    </xf>
    <xf numFmtId="3" fontId="33" fillId="0" borderId="0" xfId="0" applyNumberFormat="1" applyFont="1" applyBorder="1" applyAlignment="1">
      <alignment horizontal="left" vertical="center"/>
    </xf>
    <xf numFmtId="10" fontId="56" fillId="0" borderId="16" xfId="1" applyNumberFormat="1" applyFont="1" applyBorder="1" applyAlignment="1">
      <alignment horizontal="righ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46" fillId="38" borderId="14" xfId="0" applyFont="1" applyFill="1" applyBorder="1" applyAlignment="1">
      <alignment horizontal="left" vertical="center" wrapText="1"/>
    </xf>
    <xf numFmtId="0" fontId="50" fillId="37" borderId="14" xfId="0" applyFont="1" applyFill="1" applyBorder="1" applyAlignment="1">
      <alignment horizontal="left" vertical="center" wrapText="1"/>
    </xf>
    <xf numFmtId="4" fontId="33" fillId="38" borderId="14" xfId="0" applyNumberFormat="1" applyFont="1" applyFill="1" applyBorder="1" applyAlignment="1">
      <alignment horizontal="left" vertical="center"/>
    </xf>
    <xf numFmtId="0" fontId="48" fillId="38" borderId="14" xfId="0" applyFont="1" applyFill="1" applyBorder="1" applyAlignment="1">
      <alignment horizontal="left" vertical="center" wrapText="1"/>
    </xf>
    <xf numFmtId="4" fontId="33" fillId="0" borderId="14" xfId="0" applyNumberFormat="1" applyFont="1" applyFill="1" applyBorder="1" applyAlignment="1">
      <alignment horizontal="left" vertical="center"/>
    </xf>
    <xf numFmtId="0" fontId="33" fillId="38" borderId="14" xfId="0" applyFont="1" applyFill="1" applyBorder="1" applyAlignment="1">
      <alignment horizontal="left" vertical="center" wrapText="1"/>
    </xf>
    <xf numFmtId="0" fontId="51" fillId="35" borderId="19" xfId="0" applyFont="1" applyFill="1" applyBorder="1" applyAlignment="1">
      <alignment horizontal="left" vertical="center" wrapText="1"/>
    </xf>
    <xf numFmtId="0" fontId="41" fillId="36" borderId="14" xfId="0" applyFont="1" applyFill="1" applyBorder="1" applyAlignment="1">
      <alignment horizontal="left" vertical="center" wrapText="1"/>
    </xf>
    <xf numFmtId="0" fontId="43" fillId="37" borderId="14" xfId="0" applyFont="1" applyFill="1" applyBorder="1" applyAlignment="1">
      <alignment horizontal="left" vertical="center" wrapText="1"/>
    </xf>
    <xf numFmtId="0" fontId="57" fillId="38" borderId="14" xfId="0" applyFont="1" applyFill="1" applyBorder="1" applyAlignment="1">
      <alignment horizontal="left" vertical="center" wrapText="1"/>
    </xf>
    <xf numFmtId="0" fontId="34" fillId="35" borderId="14" xfId="0" applyFont="1" applyFill="1" applyBorder="1" applyAlignment="1">
      <alignment horizontal="left" vertical="center" wrapText="1"/>
    </xf>
    <xf numFmtId="0" fontId="36" fillId="36" borderId="14" xfId="0" applyFont="1" applyFill="1" applyBorder="1" applyAlignment="1">
      <alignment horizontal="left" vertical="center" wrapText="1"/>
    </xf>
    <xf numFmtId="0" fontId="33" fillId="37" borderId="14" xfId="0" applyFont="1" applyFill="1" applyBorder="1" applyAlignment="1">
      <alignment horizontal="left" vertical="center" wrapText="1"/>
    </xf>
    <xf numFmtId="0" fontId="39" fillId="38" borderId="14" xfId="0" applyFont="1" applyFill="1" applyBorder="1" applyAlignment="1">
      <alignment horizontal="left" vertical="center" wrapText="1"/>
    </xf>
    <xf numFmtId="0" fontId="31" fillId="35" borderId="19" xfId="0" applyFont="1" applyFill="1" applyBorder="1" applyAlignment="1">
      <alignment horizontal="left" vertical="center" wrapText="1"/>
    </xf>
    <xf numFmtId="0" fontId="31" fillId="34" borderId="19" xfId="0" applyFont="1" applyFill="1" applyBorder="1" applyAlignment="1">
      <alignment horizontal="left" vertical="center" wrapText="1"/>
    </xf>
    <xf numFmtId="0" fontId="36" fillId="36" borderId="19" xfId="0" applyFont="1" applyFill="1" applyBorder="1" applyAlignment="1">
      <alignment horizontal="left" vertical="center" wrapText="1"/>
    </xf>
    <xf numFmtId="0" fontId="33" fillId="37" borderId="19" xfId="0" applyFont="1" applyFill="1" applyBorder="1" applyAlignment="1">
      <alignment horizontal="left" vertical="center" wrapText="1"/>
    </xf>
    <xf numFmtId="0" fontId="33" fillId="35" borderId="19" xfId="0" applyFont="1" applyFill="1" applyBorder="1" applyAlignment="1">
      <alignment horizontal="left" vertical="center" wrapText="1"/>
    </xf>
    <xf numFmtId="0" fontId="31" fillId="33" borderId="14" xfId="0" applyFont="1" applyFill="1" applyBorder="1" applyAlignment="1">
      <alignment horizontal="left" vertical="center" wrapText="1"/>
    </xf>
    <xf numFmtId="3" fontId="58" fillId="36" borderId="14" xfId="0" applyNumberFormat="1" applyFont="1" applyFill="1" applyBorder="1" applyAlignment="1">
      <alignment vertical="top"/>
    </xf>
    <xf numFmtId="4" fontId="59" fillId="37" borderId="14" xfId="0" applyNumberFormat="1" applyFont="1" applyFill="1" applyBorder="1" applyAlignment="1">
      <alignment vertical="top"/>
    </xf>
    <xf numFmtId="4" fontId="33" fillId="38" borderId="14" xfId="0" applyNumberFormat="1" applyFont="1" applyFill="1" applyBorder="1" applyAlignment="1">
      <alignment vertical="top"/>
    </xf>
    <xf numFmtId="4" fontId="50" fillId="37" borderId="14" xfId="0" applyNumberFormat="1" applyFont="1" applyFill="1" applyBorder="1" applyAlignment="1">
      <alignment vertical="top"/>
    </xf>
    <xf numFmtId="4" fontId="44" fillId="38" borderId="14" xfId="0" applyNumberFormat="1" applyFont="1" applyFill="1" applyBorder="1" applyAlignment="1">
      <alignment vertical="top"/>
    </xf>
    <xf numFmtId="4" fontId="60" fillId="35" borderId="19" xfId="0" applyNumberFormat="1" applyFont="1" applyFill="1" applyBorder="1" applyAlignment="1">
      <alignment vertical="top"/>
    </xf>
    <xf numFmtId="4" fontId="61" fillId="36" borderId="14" xfId="0" applyNumberFormat="1" applyFont="1" applyFill="1" applyBorder="1" applyAlignment="1">
      <alignment vertical="top"/>
    </xf>
    <xf numFmtId="4" fontId="43" fillId="37" borderId="14" xfId="0" applyNumberFormat="1" applyFont="1" applyFill="1" applyBorder="1" applyAlignment="1">
      <alignment vertical="top"/>
    </xf>
    <xf numFmtId="4" fontId="44" fillId="38" borderId="19" xfId="0" applyNumberFormat="1" applyFont="1" applyFill="1" applyBorder="1" applyAlignment="1">
      <alignment vertical="top"/>
    </xf>
    <xf numFmtId="4" fontId="31" fillId="35" borderId="19" xfId="0" applyNumberFormat="1" applyFont="1" applyFill="1" applyBorder="1" applyAlignment="1">
      <alignment vertical="top"/>
    </xf>
    <xf numFmtId="4" fontId="36" fillId="36" borderId="14" xfId="0" applyNumberFormat="1" applyFont="1" applyFill="1" applyBorder="1" applyAlignment="1">
      <alignment vertical="top"/>
    </xf>
    <xf numFmtId="4" fontId="33" fillId="37" borderId="14" xfId="0" applyNumberFormat="1" applyFont="1" applyFill="1" applyBorder="1" applyAlignment="1">
      <alignment vertical="top"/>
    </xf>
    <xf numFmtId="4" fontId="31" fillId="34" borderId="19" xfId="0" applyNumberFormat="1" applyFont="1" applyFill="1" applyBorder="1" applyAlignment="1">
      <alignment vertical="top"/>
    </xf>
    <xf numFmtId="4" fontId="36" fillId="36" borderId="19" xfId="0" applyNumberFormat="1" applyFont="1" applyFill="1" applyBorder="1" applyAlignment="1">
      <alignment vertical="top"/>
    </xf>
    <xf numFmtId="4" fontId="33" fillId="37" borderId="19" xfId="0" applyNumberFormat="1" applyFont="1" applyFill="1" applyBorder="1" applyAlignment="1">
      <alignment vertical="top"/>
    </xf>
    <xf numFmtId="4" fontId="33" fillId="35" borderId="19" xfId="0" applyNumberFormat="1" applyFont="1" applyFill="1" applyBorder="1" applyAlignment="1">
      <alignment vertical="top"/>
    </xf>
    <xf numFmtId="3" fontId="36" fillId="33" borderId="14" xfId="0" applyNumberFormat="1" applyFont="1" applyFill="1" applyBorder="1" applyAlignment="1">
      <alignment vertical="top"/>
    </xf>
    <xf numFmtId="0" fontId="25" fillId="0" borderId="0" xfId="43"/>
    <xf numFmtId="0" fontId="25" fillId="0" borderId="0" xfId="43" applyFont="1" applyAlignment="1">
      <alignment horizontal="center"/>
    </xf>
    <xf numFmtId="0" fontId="49" fillId="37" borderId="12" xfId="0" applyFont="1" applyFill="1" applyBorder="1" applyAlignment="1">
      <alignment vertical="center" wrapText="1"/>
    </xf>
    <xf numFmtId="166" fontId="0" fillId="0" borderId="0" xfId="0" applyNumberFormat="1"/>
    <xf numFmtId="0" fontId="0" fillId="39" borderId="0" xfId="0" applyFill="1"/>
    <xf numFmtId="49" fontId="29" fillId="38" borderId="15" xfId="0" applyNumberFormat="1" applyFont="1" applyFill="1" applyBorder="1" applyAlignment="1">
      <alignment horizontal="right" vertical="center"/>
    </xf>
    <xf numFmtId="0" fontId="49" fillId="37" borderId="46" xfId="0" applyFont="1" applyFill="1" applyBorder="1" applyAlignment="1">
      <alignment vertical="center"/>
    </xf>
    <xf numFmtId="49" fontId="29" fillId="38" borderId="47" xfId="0" applyNumberFormat="1" applyFont="1" applyFill="1" applyBorder="1" applyAlignment="1">
      <alignment horizontal="right" vertical="center"/>
    </xf>
    <xf numFmtId="49" fontId="29" fillId="38" borderId="45" xfId="0" applyNumberFormat="1" applyFont="1" applyFill="1" applyBorder="1" applyAlignment="1">
      <alignment horizontal="right" vertical="center"/>
    </xf>
    <xf numFmtId="0" fontId="49" fillId="37" borderId="12" xfId="0" applyFont="1" applyFill="1" applyBorder="1" applyAlignment="1">
      <alignment vertical="center"/>
    </xf>
    <xf numFmtId="0" fontId="49" fillId="37" borderId="13" xfId="0" applyFont="1" applyFill="1" applyBorder="1" applyAlignment="1">
      <alignment vertical="center"/>
    </xf>
    <xf numFmtId="4" fontId="0" fillId="0" borderId="0" xfId="0" applyNumberFormat="1"/>
    <xf numFmtId="0" fontId="0" fillId="0" borderId="10" xfId="0" applyBorder="1"/>
    <xf numFmtId="0" fontId="25" fillId="0" borderId="10" xfId="43" applyBorder="1" applyAlignment="1">
      <alignment wrapText="1"/>
    </xf>
    <xf numFmtId="166" fontId="0" fillId="0" borderId="10" xfId="0" applyNumberFormat="1" applyBorder="1"/>
    <xf numFmtId="0" fontId="63" fillId="36" borderId="10" xfId="0" applyFont="1" applyFill="1" applyBorder="1" applyAlignment="1">
      <alignment horizontal="center"/>
    </xf>
    <xf numFmtId="10" fontId="63" fillId="36" borderId="10" xfId="0" applyNumberFormat="1" applyFont="1" applyFill="1" applyBorder="1" applyAlignment="1">
      <alignment horizontal="center" vertical="center"/>
    </xf>
    <xf numFmtId="4" fontId="43" fillId="37" borderId="49" xfId="0" applyNumberFormat="1" applyFont="1" applyFill="1" applyBorder="1" applyAlignment="1">
      <alignment vertical="top"/>
    </xf>
    <xf numFmtId="4" fontId="33" fillId="38" borderId="13" xfId="0" applyNumberFormat="1" applyFont="1" applyFill="1" applyBorder="1" applyAlignment="1">
      <alignment horizontal="left" vertical="center"/>
    </xf>
    <xf numFmtId="0" fontId="43" fillId="37" borderId="13" xfId="0" applyFont="1" applyFill="1" applyBorder="1" applyAlignment="1">
      <alignment horizontal="left" vertical="center" wrapText="1"/>
    </xf>
    <xf numFmtId="0" fontId="49" fillId="37" borderId="10" xfId="0" applyFont="1" applyFill="1" applyBorder="1" applyAlignment="1">
      <alignment horizontal="right" vertical="center" wrapText="1"/>
    </xf>
    <xf numFmtId="2" fontId="0" fillId="0" borderId="0" xfId="0" applyNumberFormat="1"/>
    <xf numFmtId="0" fontId="25" fillId="0" borderId="0" xfId="0" applyFont="1"/>
    <xf numFmtId="0" fontId="0" fillId="0" borderId="0" xfId="0" applyFill="1"/>
    <xf numFmtId="4" fontId="0" fillId="40" borderId="10" xfId="0" applyNumberFormat="1" applyFill="1" applyBorder="1"/>
    <xf numFmtId="164" fontId="0" fillId="40" borderId="10" xfId="44" applyFont="1" applyFill="1" applyBorder="1"/>
    <xf numFmtId="164" fontId="0" fillId="0" borderId="0" xfId="0" applyNumberFormat="1"/>
    <xf numFmtId="0" fontId="65" fillId="38" borderId="14" xfId="0" applyFont="1" applyFill="1" applyBorder="1" applyAlignment="1">
      <alignment horizontal="left" vertical="center" wrapText="1"/>
    </xf>
    <xf numFmtId="0" fontId="66" fillId="0" borderId="0" xfId="0" applyFont="1" applyBorder="1"/>
    <xf numFmtId="0" fontId="67" fillId="37" borderId="10" xfId="0" applyFont="1" applyFill="1" applyBorder="1" applyAlignment="1">
      <alignment horizontal="left" vertical="center" wrapText="1"/>
    </xf>
    <xf numFmtId="49" fontId="68" fillId="38" borderId="11" xfId="0" applyNumberFormat="1" applyFont="1" applyFill="1" applyBorder="1" applyAlignment="1">
      <alignment horizontal="right" vertical="center"/>
    </xf>
    <xf numFmtId="0" fontId="69" fillId="38" borderId="14" xfId="0" applyFont="1" applyFill="1" applyBorder="1" applyAlignment="1">
      <alignment horizontal="left" vertical="center" wrapText="1"/>
    </xf>
    <xf numFmtId="0" fontId="56" fillId="38" borderId="10" xfId="0" applyFont="1" applyFill="1" applyBorder="1" applyAlignment="1">
      <alignment horizontal="left" vertical="center" wrapText="1"/>
    </xf>
    <xf numFmtId="0" fontId="71" fillId="0" borderId="0" xfId="0" applyFont="1" applyBorder="1"/>
    <xf numFmtId="0" fontId="72" fillId="0" borderId="0" xfId="0" applyFont="1" applyBorder="1"/>
    <xf numFmtId="0" fontId="66" fillId="0" borderId="0" xfId="0" applyFont="1" applyFill="1" applyBorder="1"/>
    <xf numFmtId="0" fontId="73" fillId="0" borderId="0" xfId="0" applyFont="1" applyBorder="1"/>
    <xf numFmtId="0" fontId="73" fillId="0" borderId="0" xfId="0" applyFont="1" applyFill="1" applyBorder="1"/>
    <xf numFmtId="0" fontId="74" fillId="0" borderId="0" xfId="0" applyFont="1" applyBorder="1"/>
    <xf numFmtId="0" fontId="33" fillId="0" borderId="0" xfId="0" applyFont="1" applyBorder="1" applyAlignment="1">
      <alignment horizontal="left" vertical="center" wrapText="1"/>
    </xf>
    <xf numFmtId="49" fontId="28" fillId="36" borderId="43" xfId="43" applyNumberFormat="1" applyFont="1" applyFill="1" applyBorder="1" applyAlignment="1">
      <alignment horizontal="center" wrapText="1"/>
    </xf>
    <xf numFmtId="0" fontId="75" fillId="36" borderId="10" xfId="0" applyFont="1" applyFill="1" applyBorder="1" applyAlignment="1">
      <alignment vertical="center"/>
    </xf>
    <xf numFmtId="4" fontId="70" fillId="34" borderId="0" xfId="0" applyNumberFormat="1" applyFont="1" applyFill="1" applyBorder="1" applyAlignment="1">
      <alignment wrapText="1"/>
    </xf>
    <xf numFmtId="4" fontId="32" fillId="34" borderId="16" xfId="0" applyNumberFormat="1" applyFont="1" applyFill="1" applyBorder="1" applyAlignment="1">
      <alignment vertical="center" wrapText="1"/>
    </xf>
    <xf numFmtId="4" fontId="32" fillId="34" borderId="10" xfId="0" applyNumberFormat="1" applyFont="1" applyFill="1" applyBorder="1" applyAlignment="1">
      <alignment vertical="center" wrapText="1"/>
    </xf>
    <xf numFmtId="0" fontId="32" fillId="34" borderId="10" xfId="0" applyFont="1" applyFill="1" applyBorder="1" applyAlignment="1">
      <alignment vertical="center" wrapText="1"/>
    </xf>
    <xf numFmtId="49" fontId="28" fillId="36" borderId="43" xfId="43" applyNumberFormat="1" applyFont="1" applyFill="1" applyBorder="1" applyAlignment="1">
      <alignment horizontal="center" wrapText="1"/>
    </xf>
    <xf numFmtId="49" fontId="28" fillId="36" borderId="0" xfId="43" applyNumberFormat="1" applyFont="1" applyFill="1" applyBorder="1" applyAlignment="1">
      <alignment horizontal="center" wrapText="1"/>
    </xf>
    <xf numFmtId="49" fontId="28" fillId="36" borderId="44" xfId="43" applyNumberFormat="1" applyFont="1" applyFill="1" applyBorder="1" applyAlignment="1">
      <alignment horizontal="center" wrapText="1"/>
    </xf>
    <xf numFmtId="49" fontId="28" fillId="36" borderId="10" xfId="43" applyNumberFormat="1" applyFont="1" applyFill="1" applyBorder="1" applyAlignment="1">
      <alignment horizontal="center" wrapText="1"/>
    </xf>
    <xf numFmtId="165" fontId="28" fillId="36" borderId="10" xfId="43" applyNumberFormat="1" applyFont="1" applyFill="1" applyBorder="1" applyAlignment="1">
      <alignment horizontal="center" wrapText="1"/>
    </xf>
    <xf numFmtId="0" fontId="62" fillId="36" borderId="10" xfId="0" applyFont="1" applyFill="1" applyBorder="1" applyAlignment="1">
      <alignment horizontal="center" vertical="center"/>
    </xf>
    <xf numFmtId="0" fontId="63" fillId="36" borderId="48" xfId="0" applyFont="1" applyFill="1" applyBorder="1" applyAlignment="1">
      <alignment horizontal="center"/>
    </xf>
    <xf numFmtId="0" fontId="63" fillId="36" borderId="16" xfId="0" applyFont="1" applyFill="1" applyBorder="1" applyAlignment="1">
      <alignment horizontal="center"/>
    </xf>
    <xf numFmtId="0" fontId="37" fillId="41" borderId="10" xfId="0" applyFont="1" applyFill="1" applyBorder="1" applyAlignment="1">
      <alignment horizontal="left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/>
    </xf>
    <xf numFmtId="4" fontId="39" fillId="0" borderId="34" xfId="0" applyNumberFormat="1" applyFont="1" applyBorder="1" applyAlignment="1">
      <alignment horizontal="center" vertical="center" wrapText="1"/>
    </xf>
    <xf numFmtId="4" fontId="39" fillId="0" borderId="35" xfId="0" applyNumberFormat="1" applyFont="1" applyBorder="1" applyAlignment="1">
      <alignment horizontal="center" vertical="center" wrapText="1"/>
    </xf>
    <xf numFmtId="3" fontId="39" fillId="0" borderId="36" xfId="0" applyNumberFormat="1" applyFont="1" applyFill="1" applyBorder="1" applyAlignment="1">
      <alignment horizontal="center" vertical="center" wrapText="1"/>
    </xf>
    <xf numFmtId="3" fontId="39" fillId="0" borderId="37" xfId="0" applyNumberFormat="1" applyFont="1" applyFill="1" applyBorder="1" applyAlignment="1">
      <alignment horizontal="center" vertical="center" wrapText="1"/>
    </xf>
    <xf numFmtId="2" fontId="44" fillId="0" borderId="0" xfId="0" applyNumberFormat="1" applyFont="1" applyFill="1" applyBorder="1" applyAlignment="1">
      <alignment horizontal="left" vertical="center" wrapText="1"/>
    </xf>
    <xf numFmtId="49" fontId="33" fillId="0" borderId="0" xfId="0" applyNumberFormat="1" applyFont="1" applyFill="1" applyBorder="1" applyAlignment="1">
      <alignment horizontal="left" vertical="center" wrapText="1"/>
    </xf>
    <xf numFmtId="0" fontId="30" fillId="36" borderId="28" xfId="0" applyFont="1" applyFill="1" applyBorder="1" applyAlignment="1">
      <alignment horizontal="center" vertical="center"/>
    </xf>
    <xf numFmtId="0" fontId="30" fillId="36" borderId="29" xfId="0" applyFont="1" applyFill="1" applyBorder="1" applyAlignment="1">
      <alignment horizontal="center" vertical="center"/>
    </xf>
    <xf numFmtId="0" fontId="29" fillId="0" borderId="30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11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left" vertical="center"/>
    </xf>
    <xf numFmtId="0" fontId="29" fillId="0" borderId="32" xfId="0" applyFont="1" applyFill="1" applyBorder="1" applyAlignment="1">
      <alignment horizontal="left" vertical="center"/>
    </xf>
    <xf numFmtId="0" fontId="29" fillId="0" borderId="33" xfId="0" applyFont="1" applyFill="1" applyBorder="1" applyAlignment="1">
      <alignment horizontal="left" vertical="center"/>
    </xf>
    <xf numFmtId="4" fontId="39" fillId="0" borderId="10" xfId="0" applyNumberFormat="1" applyFont="1" applyBorder="1" applyAlignment="1">
      <alignment horizontal="center" vertical="center" wrapText="1"/>
    </xf>
    <xf numFmtId="4" fontId="39" fillId="0" borderId="38" xfId="0" applyNumberFormat="1" applyFont="1" applyBorder="1" applyAlignment="1">
      <alignment horizontal="center" vertical="center" wrapText="1"/>
    </xf>
    <xf numFmtId="9" fontId="66" fillId="0" borderId="0" xfId="0" applyNumberFormat="1" applyFont="1" applyBorder="1"/>
    <xf numFmtId="4" fontId="77" fillId="38" borderId="14" xfId="0" applyNumberFormat="1" applyFont="1" applyFill="1" applyBorder="1" applyAlignment="1">
      <alignment vertical="top" wrapText="1"/>
    </xf>
  </cellXfs>
  <cellStyles count="45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44" builtinId="3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 customBuiltin="1"/>
    <cellStyle name="Normálne 2" xfId="43" xr:uid="{00000000-0005-0000-0000-00001B000000}"/>
    <cellStyle name="Percentá" xfId="1" builtinId="5" customBuiltin="1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2895600</xdr:colOff>
      <xdr:row>6</xdr:row>
      <xdr:rowOff>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594651" cy="896549"/>
        </a:xfrm>
        <a:prstGeom prst="rect">
          <a:avLst/>
        </a:prstGeom>
      </xdr:spPr>
    </xdr:pic>
    <xdr:clientData/>
  </xdr:twoCellAnchor>
  <xdr:twoCellAnchor editAs="oneCell">
    <xdr:from>
      <xdr:col>7</xdr:col>
      <xdr:colOff>619125</xdr:colOff>
      <xdr:row>0</xdr:row>
      <xdr:rowOff>0</xdr:rowOff>
    </xdr:from>
    <xdr:to>
      <xdr:col>7</xdr:col>
      <xdr:colOff>4224057</xdr:colOff>
      <xdr:row>6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8805" y="0"/>
          <a:ext cx="3619500" cy="902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91EFF-0F5C-40A5-9AAF-3712DFFAE6B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AS1354"/>
  <sheetViews>
    <sheetView topLeftCell="A25" workbookViewId="0">
      <selection activeCell="C26" sqref="C26"/>
    </sheetView>
  </sheetViews>
  <sheetFormatPr defaultColWidth="0" defaultRowHeight="12.75" x14ac:dyDescent="0.2"/>
  <cols>
    <col min="1" max="1" width="9.140625" customWidth="1"/>
    <col min="2" max="2" width="53.140625" customWidth="1"/>
    <col min="3" max="3" width="18.7109375" customWidth="1"/>
    <col min="4" max="4" width="13" customWidth="1"/>
    <col min="5" max="6" width="10.7109375" customWidth="1"/>
    <col min="7" max="8" width="9.7109375" hidden="1" customWidth="1"/>
    <col min="9" max="9" width="10.42578125" hidden="1" customWidth="1"/>
    <col min="10" max="10" width="11" hidden="1" customWidth="1"/>
    <col min="11" max="11" width="12.42578125" hidden="1" customWidth="1"/>
    <col min="12" max="12" width="11.140625" hidden="1" customWidth="1"/>
    <col min="13" max="13" width="17.85546875" hidden="1" customWidth="1"/>
    <col min="14" max="14" width="15.42578125" hidden="1" customWidth="1"/>
    <col min="15" max="15" width="11.5703125" hidden="1" customWidth="1"/>
    <col min="16" max="16" width="7.28515625" hidden="1" customWidth="1"/>
    <col min="17" max="17" width="29.140625" hidden="1" customWidth="1"/>
    <col min="18" max="16384" width="7.28515625" hidden="1"/>
  </cols>
  <sheetData>
    <row r="1" spans="1:45" ht="42.75" customHeight="1" x14ac:dyDescent="0.2">
      <c r="A1" s="304" t="s">
        <v>0</v>
      </c>
      <c r="B1" s="304"/>
      <c r="C1" s="304"/>
      <c r="D1" s="305" t="s">
        <v>1</v>
      </c>
      <c r="E1" s="268" t="s">
        <v>2</v>
      </c>
      <c r="F1" s="268" t="s">
        <v>3</v>
      </c>
      <c r="H1" s="254"/>
      <c r="I1" s="254"/>
      <c r="J1" s="254"/>
      <c r="L1" s="299" t="s">
        <v>4</v>
      </c>
      <c r="M1" s="300"/>
      <c r="N1" s="300"/>
      <c r="O1" s="301"/>
      <c r="P1" s="293" t="s">
        <v>5</v>
      </c>
      <c r="Q1" s="293" t="s">
        <v>6</v>
      </c>
      <c r="R1" t="s">
        <v>7</v>
      </c>
      <c r="S1" t="s">
        <v>8</v>
      </c>
      <c r="T1" t="s">
        <v>9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20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27</v>
      </c>
      <c r="AM1" t="s">
        <v>28</v>
      </c>
      <c r="AN1" t="s">
        <v>29</v>
      </c>
      <c r="AO1" t="s">
        <v>30</v>
      </c>
      <c r="AP1" t="s">
        <v>31</v>
      </c>
      <c r="AQ1" t="s">
        <v>32</v>
      </c>
      <c r="AR1" t="s">
        <v>33</v>
      </c>
      <c r="AS1" t="s">
        <v>34</v>
      </c>
    </row>
    <row r="2" spans="1:45" ht="12" customHeight="1" x14ac:dyDescent="0.2">
      <c r="A2" s="304"/>
      <c r="B2" s="304"/>
      <c r="C2" s="304"/>
      <c r="D2" s="306"/>
      <c r="E2" s="269" t="str">
        <f>IFERROR(O10,"")</f>
        <v/>
      </c>
      <c r="F2" s="269" t="str">
        <f>IFERROR(O11,"")</f>
        <v/>
      </c>
      <c r="H2" s="253"/>
      <c r="I2" s="253"/>
      <c r="J2" s="253"/>
      <c r="K2" s="275" t="s">
        <v>35</v>
      </c>
      <c r="L2" t="s">
        <v>36</v>
      </c>
      <c r="M2" s="277">
        <f>M3+M4</f>
        <v>0</v>
      </c>
      <c r="N2" s="264"/>
      <c r="P2" t="str">
        <f t="array" ref="P2">IFERROR(INDEX('Rozpočet projektu'!$A$10:$A$5012,MATCH(1,($R2='Rozpočet projektu'!$A$10:$A$5012)*($R$1='Rozpočet projektu'!$B$10:$B$5012),0)),"")</f>
        <v>1.</v>
      </c>
      <c r="Q2" t="str">
        <f>IFERROR(INDEX('Rozpočet projektu'!$B$10:$B$5012,MATCH($R2,('Rozpočet projektu'!$A$10:$A$5012),0),),"")</f>
        <v>Riadenie projektu a podporné aktivity - nepriame výdavky***</v>
      </c>
      <c r="R2" t="s">
        <v>37</v>
      </c>
      <c r="S2">
        <f>SUMIFS('Rozpočet projektu'!$G$10:$G$5012,'Rozpočet projektu'!$A$10:$A$5012,$R2&amp;"*",'Rozpočet projektu'!$C$10:$C$5012,S$1)</f>
        <v>0</v>
      </c>
      <c r="T2">
        <f>SUMIFS('Rozpočet projektu'!$G$10:$G$5012,'Rozpočet projektu'!$A$10:$A$5012,$R2&amp;"*",'Rozpočet projektu'!$C$10:$C$5012,T$1)</f>
        <v>0</v>
      </c>
      <c r="U2">
        <f>SUMIFS('Rozpočet projektu'!$G$10:$G$5012,'Rozpočet projektu'!$A$10:$A$5012,$R2&amp;"*",'Rozpočet projektu'!$C$10:$C$5012,U$1)</f>
        <v>0</v>
      </c>
      <c r="V2">
        <f>SUMIFS('Rozpočet projektu'!$G$10:$G$5012,'Rozpočet projektu'!$A$10:$A$5012,$R2&amp;"*",'Rozpočet projektu'!$C$10:$C$5012,V$1)</f>
        <v>0</v>
      </c>
      <c r="W2">
        <f>SUMIFS('Rozpočet projektu'!$G$10:$G$5012,'Rozpočet projektu'!$A$10:$A$5012,$R2&amp;"*",'Rozpočet projektu'!$C$10:$C$5012,W$1)</f>
        <v>0</v>
      </c>
      <c r="X2">
        <f>SUMIFS('Rozpočet projektu'!$G$10:$G$5012,'Rozpočet projektu'!$A$10:$A$5012,$R2&amp;"*",'Rozpočet projektu'!$C$10:$C$5012,X$1)</f>
        <v>0</v>
      </c>
      <c r="Y2">
        <f>SUMIFS('Rozpočet projektu'!$G$10:$G$5012,'Rozpočet projektu'!$A$10:$A$5012,$R2&amp;"*",'Rozpočet projektu'!$C$10:$C$5012,Y$1)</f>
        <v>0</v>
      </c>
      <c r="Z2">
        <f>SUMIFS('Rozpočet projektu'!$G$10:$G$5012,'Rozpočet projektu'!$A$10:$A$5012,$R2&amp;"*",'Rozpočet projektu'!$C$10:$C$5012,Z$1)</f>
        <v>0</v>
      </c>
      <c r="AA2">
        <f>SUMIFS('Rozpočet projektu'!$G$10:$G$5012,'Rozpočet projektu'!$A$10:$A$5012,$R2&amp;"*",'Rozpočet projektu'!$C$10:$C$5012,AA$1)</f>
        <v>0</v>
      </c>
      <c r="AB2">
        <f>SUMIFS('Rozpočet projektu'!$G$10:$G$5012,'Rozpočet projektu'!$A$10:$A$5012,$R2&amp;"*",'Rozpočet projektu'!$C$10:$C$5012,AB$1)</f>
        <v>0</v>
      </c>
      <c r="AC2">
        <f>SUMIFS('Rozpočet projektu'!$G$10:$G$5012,'Rozpočet projektu'!$A$10:$A$5012,$R2&amp;"*",'Rozpočet projektu'!$C$10:$C$5012,AC$1)</f>
        <v>0</v>
      </c>
      <c r="AD2">
        <f>SUMIFS('Rozpočet projektu'!$G$10:$G$5012,'Rozpočet projektu'!$A$10:$A$5012,$R2&amp;"*",'Rozpočet projektu'!$C$10:$C$5012,AD$1)</f>
        <v>0</v>
      </c>
      <c r="AE2">
        <f>SUMIFS('Rozpočet projektu'!$G$10:$G$5012,'Rozpočet projektu'!$A$10:$A$5012,$R2&amp;"*",'Rozpočet projektu'!$C$10:$C$5012,AE$1)</f>
        <v>0</v>
      </c>
      <c r="AF2">
        <f>SUMIFS('Rozpočet projektu'!$G$10:$G$5012,'Rozpočet projektu'!$A$10:$A$5012,$R2&amp;"*",'Rozpočet projektu'!$C$10:$C$5012,AF$1)</f>
        <v>0</v>
      </c>
      <c r="AG2">
        <f>SUMIFS('Rozpočet projektu'!$G$10:$G$5012,'Rozpočet projektu'!$A$10:$A$5012,$R2&amp;"*",'Rozpočet projektu'!$C$10:$C$5012,AG$1)</f>
        <v>0</v>
      </c>
      <c r="AH2">
        <f>SUMIFS('Rozpočet projektu'!$G$10:$G$5012,'Rozpočet projektu'!$A$10:$A$5012,$R2&amp;"*",'Rozpočet projektu'!$C$10:$C$5012,AH$1)</f>
        <v>0</v>
      </c>
      <c r="AI2">
        <f>SUMIFS('Rozpočet projektu'!$G$10:$G$5012,'Rozpočet projektu'!$A$10:$A$5012,$R2&amp;"*",'Rozpočet projektu'!$C$10:$C$5012,AI$1)</f>
        <v>0</v>
      </c>
      <c r="AJ2">
        <f>SUMIFS('Rozpočet projektu'!$G$10:$G$5012,'Rozpočet projektu'!$A$10:$A$5012,$R2&amp;"*",'Rozpočet projektu'!$C$10:$C$5012,AJ$1)</f>
        <v>0</v>
      </c>
      <c r="AK2">
        <f>SUMIFS('Rozpočet projektu'!$G$10:$G$5012,'Rozpočet projektu'!$A$10:$A$5012,$R2&amp;"*",'Rozpočet projektu'!$C$10:$C$5012,AK$1)</f>
        <v>0</v>
      </c>
      <c r="AL2">
        <f>SUMIFS('Rozpočet projektu'!$G$10:$G$5012,'Rozpočet projektu'!$A$10:$A$5012,$R2&amp;"*",'Rozpočet projektu'!$C$10:$C$5012,AL$1)</f>
        <v>0</v>
      </c>
      <c r="AM2">
        <f>SUMIFS('Rozpočet projektu'!$G$10:$G$5012,'Rozpočet projektu'!$A$10:$A$5012,$R2&amp;"*",'Rozpočet projektu'!$C$10:$C$5012,AM$1)</f>
        <v>0</v>
      </c>
      <c r="AN2">
        <f>SUMIFS('Rozpočet projektu'!$G$10:$G$5012,'Rozpočet projektu'!$A$10:$A$5012,$R2&amp;"*",'Rozpočet projektu'!$C$10:$C$5012,AN$1)</f>
        <v>0</v>
      </c>
      <c r="AO2">
        <f>SUMIFS('Rozpočet projektu'!$G$10:$G$5012,'Rozpočet projektu'!$A$10:$A$5012,$R2&amp;"*",'Rozpočet projektu'!$C$10:$C$5012,AO$1)</f>
        <v>0</v>
      </c>
      <c r="AP2">
        <f>SUMIFS('Rozpočet projektu'!$G$10:$G$5012,'Rozpočet projektu'!$A$10:$A$5012,$R2&amp;"*",'Rozpočet projektu'!$C$10:$C$5012,AP$1)</f>
        <v>0</v>
      </c>
      <c r="AQ2">
        <f>SUMIFS('Rozpočet projektu'!$G$10:$G$5012,'Rozpočet projektu'!$A$10:$A$5012,$R2&amp;"*",'Rozpočet projektu'!$C$10:$C$5012,AQ$1)</f>
        <v>0</v>
      </c>
      <c r="AR2">
        <f>SUMIFS('Rozpočet projektu'!$G$10:$G$5012,'Rozpočet projektu'!$A$10:$A$5012,$R2&amp;"*",'Rozpočet projektu'!$C$10:$C$5012,AR$1)</f>
        <v>0</v>
      </c>
      <c r="AS2">
        <f>SUMIFS('Rozpočet projektu'!$G$10:$G$5012,'Rozpočet projektu'!$A$10:$A$5012,$R2&amp;"*",'Rozpočet projektu'!$C$10:$C$5012,AS$1)</f>
        <v>0</v>
      </c>
    </row>
    <row r="3" spans="1:45" x14ac:dyDescent="0.2">
      <c r="A3" s="302" t="s">
        <v>5</v>
      </c>
      <c r="B3" s="302" t="s">
        <v>6</v>
      </c>
      <c r="C3" s="302" t="s">
        <v>38</v>
      </c>
      <c r="D3" s="303" t="s">
        <v>39</v>
      </c>
      <c r="E3" s="302" t="s">
        <v>2</v>
      </c>
      <c r="F3" s="302" t="s">
        <v>3</v>
      </c>
      <c r="G3" s="256"/>
      <c r="H3" s="256"/>
      <c r="I3" s="256"/>
      <c r="J3" s="256"/>
      <c r="L3" t="s">
        <v>2</v>
      </c>
      <c r="M3" s="277"/>
      <c r="N3" s="276" t="str">
        <f>IFERROR(M3/M2,"")</f>
        <v/>
      </c>
      <c r="P3" t="str">
        <f t="array" ref="P3">IFERROR(INDEX('Rozpočet projektu'!$A$10:$A$5012,MATCH(1,($R3='Rozpočet projektu'!$A$10:$A$5012)*($R$1='Rozpočet projektu'!$B$10:$B$5012),0)),"")</f>
        <v>2.</v>
      </c>
      <c r="Q3" t="str">
        <f>IFERROR(INDEX('Rozpočet projektu'!$B$10:$B$5012,MATCH($R3,('Rozpočet projektu'!$A$10:$A$5012),0),),"")</f>
        <v>Zariadenie/vybavenie projektu - priame výdavky</v>
      </c>
      <c r="R3" t="s">
        <v>40</v>
      </c>
      <c r="S3">
        <f>SUMIFS('Rozpočet projektu'!$G$10:$G$5012,'Rozpočet projektu'!$A$10:$A$5012,$R3&amp;"*",'Rozpočet projektu'!$C$10:$C$5012,S$1)</f>
        <v>0</v>
      </c>
      <c r="T3">
        <f>SUMIFS('Rozpočet projektu'!$G$10:$G$5012,'Rozpočet projektu'!$A$10:$A$5012,$R3&amp;"*",'Rozpočet projektu'!$C$10:$C$5012,T$1)</f>
        <v>0</v>
      </c>
      <c r="U3">
        <f>SUMIFS('Rozpočet projektu'!$G$10:$G$5012,'Rozpočet projektu'!$A$10:$A$5012,$R3&amp;"*",'Rozpočet projektu'!$C$10:$C$5012,U$1)</f>
        <v>0</v>
      </c>
      <c r="V3">
        <f>SUMIFS('Rozpočet projektu'!$G$10:$G$5012,'Rozpočet projektu'!$A$10:$A$5012,$R3&amp;"*",'Rozpočet projektu'!$C$10:$C$5012,V$1)</f>
        <v>0</v>
      </c>
      <c r="W3">
        <f>SUMIFS('Rozpočet projektu'!$G$10:$G$5012,'Rozpočet projektu'!$A$10:$A$5012,$R3&amp;"*",'Rozpočet projektu'!$C$10:$C$5012,W$1)</f>
        <v>0</v>
      </c>
      <c r="X3">
        <f>SUMIFS('Rozpočet projektu'!$G$10:$G$5012,'Rozpočet projektu'!$A$10:$A$5012,$R3&amp;"*",'Rozpočet projektu'!$C$10:$C$5012,X$1)</f>
        <v>0</v>
      </c>
      <c r="Y3">
        <f>SUMIFS('Rozpočet projektu'!$G$10:$G$5012,'Rozpočet projektu'!$A$10:$A$5012,$R3&amp;"*",'Rozpočet projektu'!$C$10:$C$5012,Y$1)</f>
        <v>0</v>
      </c>
      <c r="Z3">
        <f>SUMIFS('Rozpočet projektu'!$G$10:$G$5012,'Rozpočet projektu'!$A$10:$A$5012,$R3&amp;"*",'Rozpočet projektu'!$C$10:$C$5012,Z$1)</f>
        <v>0</v>
      </c>
      <c r="AA3">
        <f>SUMIFS('Rozpočet projektu'!$G$10:$G$5012,'Rozpočet projektu'!$A$10:$A$5012,$R3&amp;"*",'Rozpočet projektu'!$C$10:$C$5012,AA$1)</f>
        <v>0</v>
      </c>
      <c r="AB3">
        <f>SUMIFS('Rozpočet projektu'!$G$10:$G$5012,'Rozpočet projektu'!$A$10:$A$5012,$R3&amp;"*",'Rozpočet projektu'!$C$10:$C$5012,AB$1)</f>
        <v>0</v>
      </c>
      <c r="AC3">
        <f>SUMIFS('Rozpočet projektu'!$G$10:$G$5012,'Rozpočet projektu'!$A$10:$A$5012,$R3&amp;"*",'Rozpočet projektu'!$C$10:$C$5012,AC$1)</f>
        <v>0</v>
      </c>
      <c r="AD3">
        <f>SUMIFS('Rozpočet projektu'!$G$10:$G$5012,'Rozpočet projektu'!$A$10:$A$5012,$R3&amp;"*",'Rozpočet projektu'!$C$10:$C$5012,AD$1)</f>
        <v>0</v>
      </c>
      <c r="AE3">
        <f>SUMIFS('Rozpočet projektu'!$G$10:$G$5012,'Rozpočet projektu'!$A$10:$A$5012,$R3&amp;"*",'Rozpočet projektu'!$C$10:$C$5012,AE$1)</f>
        <v>0</v>
      </c>
      <c r="AF3">
        <f>SUMIFS('Rozpočet projektu'!$G$10:$G$5012,'Rozpočet projektu'!$A$10:$A$5012,$R3&amp;"*",'Rozpočet projektu'!$C$10:$C$5012,AF$1)</f>
        <v>0</v>
      </c>
      <c r="AG3">
        <f>SUMIFS('Rozpočet projektu'!$G$10:$G$5012,'Rozpočet projektu'!$A$10:$A$5012,$R3&amp;"*",'Rozpočet projektu'!$C$10:$C$5012,AG$1)</f>
        <v>0</v>
      </c>
      <c r="AH3">
        <f>SUMIFS('Rozpočet projektu'!$G$10:$G$5012,'Rozpočet projektu'!$A$10:$A$5012,$R3&amp;"*",'Rozpočet projektu'!$C$10:$C$5012,AH$1)</f>
        <v>0</v>
      </c>
      <c r="AI3">
        <f>SUMIFS('Rozpočet projektu'!$G$10:$G$5012,'Rozpočet projektu'!$A$10:$A$5012,$R3&amp;"*",'Rozpočet projektu'!$C$10:$C$5012,AI$1)</f>
        <v>0</v>
      </c>
      <c r="AJ3">
        <f>SUMIFS('Rozpočet projektu'!$G$10:$G$5012,'Rozpočet projektu'!$A$10:$A$5012,$R3&amp;"*",'Rozpočet projektu'!$C$10:$C$5012,AJ$1)</f>
        <v>0</v>
      </c>
      <c r="AK3">
        <f>SUMIFS('Rozpočet projektu'!$G$10:$G$5012,'Rozpočet projektu'!$A$10:$A$5012,$R3&amp;"*",'Rozpočet projektu'!$C$10:$C$5012,AK$1)</f>
        <v>0</v>
      </c>
      <c r="AL3">
        <f>SUMIFS('Rozpočet projektu'!$G$10:$G$5012,'Rozpočet projektu'!$A$10:$A$5012,$R3&amp;"*",'Rozpočet projektu'!$C$10:$C$5012,AL$1)</f>
        <v>0</v>
      </c>
      <c r="AM3">
        <f>SUMIFS('Rozpočet projektu'!$G$10:$G$5012,'Rozpočet projektu'!$A$10:$A$5012,$R3&amp;"*",'Rozpočet projektu'!$C$10:$C$5012,AM$1)</f>
        <v>0</v>
      </c>
      <c r="AN3">
        <f>SUMIFS('Rozpočet projektu'!$G$10:$G$5012,'Rozpočet projektu'!$A$10:$A$5012,$R3&amp;"*",'Rozpočet projektu'!$C$10:$C$5012,AN$1)</f>
        <v>0</v>
      </c>
      <c r="AO3">
        <f>SUMIFS('Rozpočet projektu'!$G$10:$G$5012,'Rozpočet projektu'!$A$10:$A$5012,$R3&amp;"*",'Rozpočet projektu'!$C$10:$C$5012,AO$1)</f>
        <v>0</v>
      </c>
      <c r="AP3">
        <f>SUMIFS('Rozpočet projektu'!$G$10:$G$5012,'Rozpočet projektu'!$A$10:$A$5012,$R3&amp;"*",'Rozpočet projektu'!$C$10:$C$5012,AP$1)</f>
        <v>0</v>
      </c>
      <c r="AQ3">
        <f>SUMIFS('Rozpočet projektu'!$G$10:$G$5012,'Rozpočet projektu'!$A$10:$A$5012,$R3&amp;"*",'Rozpočet projektu'!$C$10:$C$5012,AQ$1)</f>
        <v>0</v>
      </c>
      <c r="AR3">
        <f>SUMIFS('Rozpočet projektu'!$G$10:$G$5012,'Rozpočet projektu'!$A$10:$A$5012,$R3&amp;"*",'Rozpočet projektu'!$C$10:$C$5012,AR$1)</f>
        <v>0</v>
      </c>
      <c r="AS3">
        <f>SUMIFS('Rozpočet projektu'!$G$10:$G$5012,'Rozpočet projektu'!$A$10:$A$5012,$R3&amp;"*",'Rozpočet projektu'!$C$10:$C$5012,AS$1)</f>
        <v>0</v>
      </c>
    </row>
    <row r="4" spans="1:45" ht="21.75" customHeight="1" x14ac:dyDescent="0.2">
      <c r="A4" s="302"/>
      <c r="B4" s="302"/>
      <c r="C4" s="302"/>
      <c r="D4" s="303"/>
      <c r="E4" s="302"/>
      <c r="F4" s="302"/>
      <c r="G4" s="256"/>
      <c r="H4" s="256"/>
      <c r="I4" s="256"/>
      <c r="J4" s="256"/>
      <c r="L4" t="s">
        <v>3</v>
      </c>
      <c r="M4" s="277"/>
      <c r="N4" s="276" t="str">
        <f>IFERROR(M4/M2,"")</f>
        <v/>
      </c>
      <c r="P4" t="str">
        <f t="array" ref="P4">IFERROR(INDEX('Rozpočet projektu'!$A$10:$A$5012,MATCH(1,($R4='Rozpočet projektu'!$A$10:$A$5012)*($R$1='Rozpočet projektu'!$B$10:$B$5012),0)),"")</f>
        <v>3.</v>
      </c>
      <c r="Q4" t="str">
        <f>IFERROR(INDEX('Rozpočet projektu'!$B$10:$B$5012,MATCH($R4,('Rozpočet projektu'!$A$10:$A$5012),0),),"")</f>
        <v>Podpora partnerstva a dialógu v oblasti participatívnej tvorby verejných politík II. - priame výdavky</v>
      </c>
      <c r="R4" t="s">
        <v>41</v>
      </c>
      <c r="S4">
        <f>SUMIFS('Rozpočet projektu'!$G$10:$G$5012,'Rozpočet projektu'!$A$10:$A$5012,$R4&amp;"*",'Rozpočet projektu'!$C$10:$C$5012,S$1)</f>
        <v>0</v>
      </c>
      <c r="T4">
        <f>SUMIFS('Rozpočet projektu'!$G$10:$G$5012,'Rozpočet projektu'!$A$10:$A$5012,$R4&amp;"*",'Rozpočet projektu'!$C$10:$C$5012,T$1)</f>
        <v>0</v>
      </c>
      <c r="U4">
        <f>SUMIFS('Rozpočet projektu'!$G$10:$G$5012,'Rozpočet projektu'!$A$10:$A$5012,$R4&amp;"*",'Rozpočet projektu'!$C$10:$C$5012,U$1)</f>
        <v>0</v>
      </c>
      <c r="V4">
        <f>SUMIFS('Rozpočet projektu'!$G$10:$G$5012,'Rozpočet projektu'!$A$10:$A$5012,$R4&amp;"*",'Rozpočet projektu'!$C$10:$C$5012,V$1)</f>
        <v>0</v>
      </c>
      <c r="W4">
        <f>SUMIFS('Rozpočet projektu'!$G$10:$G$5012,'Rozpočet projektu'!$A$10:$A$5012,$R4&amp;"*",'Rozpočet projektu'!$C$10:$C$5012,W$1)</f>
        <v>0</v>
      </c>
      <c r="X4">
        <f>SUMIFS('Rozpočet projektu'!$G$10:$G$5012,'Rozpočet projektu'!$A$10:$A$5012,$R4&amp;"*",'Rozpočet projektu'!$C$10:$C$5012,X$1)</f>
        <v>0</v>
      </c>
      <c r="Y4">
        <f>SUMIFS('Rozpočet projektu'!$G$10:$G$5012,'Rozpočet projektu'!$A$10:$A$5012,$R4&amp;"*",'Rozpočet projektu'!$C$10:$C$5012,Y$1)</f>
        <v>0</v>
      </c>
      <c r="Z4">
        <f>SUMIFS('Rozpočet projektu'!$G$10:$G$5012,'Rozpočet projektu'!$A$10:$A$5012,$R4&amp;"*",'Rozpočet projektu'!$C$10:$C$5012,Z$1)</f>
        <v>0</v>
      </c>
      <c r="AA4">
        <f>SUMIFS('Rozpočet projektu'!$G$10:$G$5012,'Rozpočet projektu'!$A$10:$A$5012,$R4&amp;"*",'Rozpočet projektu'!$C$10:$C$5012,AA$1)</f>
        <v>0</v>
      </c>
      <c r="AB4">
        <f>SUMIFS('Rozpočet projektu'!$G$10:$G$5012,'Rozpočet projektu'!$A$10:$A$5012,$R4&amp;"*",'Rozpočet projektu'!$C$10:$C$5012,AB$1)</f>
        <v>0</v>
      </c>
      <c r="AC4">
        <f>SUMIFS('Rozpočet projektu'!$G$10:$G$5012,'Rozpočet projektu'!$A$10:$A$5012,$R4&amp;"*",'Rozpočet projektu'!$C$10:$C$5012,AC$1)</f>
        <v>0</v>
      </c>
      <c r="AD4">
        <f>SUMIFS('Rozpočet projektu'!$G$10:$G$5012,'Rozpočet projektu'!$A$10:$A$5012,$R4&amp;"*",'Rozpočet projektu'!$C$10:$C$5012,AD$1)</f>
        <v>0</v>
      </c>
      <c r="AE4">
        <f>SUMIFS('Rozpočet projektu'!$G$10:$G$5012,'Rozpočet projektu'!$A$10:$A$5012,$R4&amp;"*",'Rozpočet projektu'!$C$10:$C$5012,AE$1)</f>
        <v>0</v>
      </c>
      <c r="AF4">
        <f>SUMIFS('Rozpočet projektu'!$G$10:$G$5012,'Rozpočet projektu'!$A$10:$A$5012,$R4&amp;"*",'Rozpočet projektu'!$C$10:$C$5012,AF$1)</f>
        <v>0</v>
      </c>
      <c r="AG4">
        <f>SUMIFS('Rozpočet projektu'!$G$10:$G$5012,'Rozpočet projektu'!$A$10:$A$5012,$R4&amp;"*",'Rozpočet projektu'!$C$10:$C$5012,AG$1)</f>
        <v>0</v>
      </c>
      <c r="AH4">
        <f>SUMIFS('Rozpočet projektu'!$G$10:$G$5012,'Rozpočet projektu'!$A$10:$A$5012,$R4&amp;"*",'Rozpočet projektu'!$C$10:$C$5012,AH$1)</f>
        <v>0</v>
      </c>
      <c r="AI4">
        <f>SUMIFS('Rozpočet projektu'!$G$10:$G$5012,'Rozpočet projektu'!$A$10:$A$5012,$R4&amp;"*",'Rozpočet projektu'!$C$10:$C$5012,AI$1)</f>
        <v>0</v>
      </c>
      <c r="AJ4">
        <f>SUMIFS('Rozpočet projektu'!$G$10:$G$5012,'Rozpočet projektu'!$A$10:$A$5012,$R4&amp;"*",'Rozpočet projektu'!$C$10:$C$5012,AJ$1)</f>
        <v>0</v>
      </c>
      <c r="AK4">
        <f>SUMIFS('Rozpočet projektu'!$G$10:$G$5012,'Rozpočet projektu'!$A$10:$A$5012,$R4&amp;"*",'Rozpočet projektu'!$C$10:$C$5012,AK$1)</f>
        <v>0</v>
      </c>
      <c r="AL4">
        <f>SUMIFS('Rozpočet projektu'!$G$10:$G$5012,'Rozpočet projektu'!$A$10:$A$5012,$R4&amp;"*",'Rozpočet projektu'!$C$10:$C$5012,AL$1)</f>
        <v>0</v>
      </c>
      <c r="AM4">
        <f>SUMIFS('Rozpočet projektu'!$G$10:$G$5012,'Rozpočet projektu'!$A$10:$A$5012,$R4&amp;"*",'Rozpočet projektu'!$C$10:$C$5012,AM$1)</f>
        <v>0</v>
      </c>
      <c r="AN4">
        <f>SUMIFS('Rozpočet projektu'!$G$10:$G$5012,'Rozpočet projektu'!$A$10:$A$5012,$R4&amp;"*",'Rozpočet projektu'!$C$10:$C$5012,AN$1)</f>
        <v>0</v>
      </c>
      <c r="AO4">
        <f>SUMIFS('Rozpočet projektu'!$G$10:$G$5012,'Rozpočet projektu'!$A$10:$A$5012,$R4&amp;"*",'Rozpočet projektu'!$C$10:$C$5012,AO$1)</f>
        <v>0</v>
      </c>
      <c r="AP4">
        <f>SUMIFS('Rozpočet projektu'!$G$10:$G$5012,'Rozpočet projektu'!$A$10:$A$5012,$R4&amp;"*",'Rozpočet projektu'!$C$10:$C$5012,AP$1)</f>
        <v>0</v>
      </c>
      <c r="AQ4">
        <f>SUMIFS('Rozpočet projektu'!$G$10:$G$5012,'Rozpočet projektu'!$A$10:$A$5012,$R4&amp;"*",'Rozpočet projektu'!$C$10:$C$5012,AQ$1)</f>
        <v>0</v>
      </c>
      <c r="AR4">
        <f>SUMIFS('Rozpočet projektu'!$G$10:$G$5012,'Rozpočet projektu'!$A$10:$A$5012,$R4&amp;"*",'Rozpočet projektu'!$C$10:$C$5012,AR$1)</f>
        <v>0</v>
      </c>
      <c r="AS4">
        <f>SUMIFS('Rozpočet projektu'!$G$10:$G$5012,'Rozpočet projektu'!$A$10:$A$5012,$R4&amp;"*",'Rozpočet projektu'!$C$10:$C$5012,AS$1)</f>
        <v>0</v>
      </c>
    </row>
    <row r="5" spans="1:45" x14ac:dyDescent="0.2">
      <c r="A5" s="265" t="s">
        <v>37</v>
      </c>
      <c r="B5" s="265" t="str">
        <f>IFERROR(VLOOKUP(A5,$P$2:$Q$51,2,FALSE),"")</f>
        <v>Riadenie projektu a podporné aktivity - nepriame výdavky***</v>
      </c>
      <c r="C5" s="266" t="s">
        <v>8</v>
      </c>
      <c r="D5" s="267">
        <f>SUMIFS('Rozpočet projektu'!$G$10:$G$5012,'Rozpočet projektu'!$A$10:$A$5012,$A5&amp;"*",'Rozpočet projektu'!$C$10:$C$5012,$C5)</f>
        <v>0</v>
      </c>
      <c r="E5" s="267" t="str">
        <f t="shared" ref="E5:E68" si="0">IFERROR(IF(IF(ROUND($E$2*D5,2)&gt;($E$2*D5),ROUND($E$2*D5,2)-ROUNDUP(ROUND($E$2*D5,2)-($E$2*D5),2),ROUND($E$2*D5,2))&gt;0,IF(ROUND($E$2*D5,2)&gt;($E$2*D5),ROUND($E$2*D5,2)-ROUNDUP(ROUND($E$2*D5,2)-($E$2*D5),2),ROUND($E$2*D5,2)),""),"")</f>
        <v/>
      </c>
      <c r="F5" s="267" t="str">
        <f>IFERROR(D5-E5,"")</f>
        <v/>
      </c>
      <c r="G5" s="256"/>
      <c r="H5" s="256"/>
      <c r="I5" s="256"/>
      <c r="J5" s="256"/>
      <c r="P5" t="str">
        <f t="array" ref="P5">IFERROR(INDEX('Rozpočet projektu'!$A$10:$A$5012,MATCH(1,($R5='Rozpočet projektu'!$A$10:$A$5012)*($R$1='Rozpočet projektu'!$B$10:$B$5012),0)),"")</f>
        <v/>
      </c>
      <c r="Q5" t="str">
        <f>IFERROR(INDEX('Rozpočet projektu'!$B$10:$B$5012,MATCH($R5,('Rozpočet projektu'!$A$10:$A$5012),0),),"")</f>
        <v/>
      </c>
      <c r="R5" t="s">
        <v>42</v>
      </c>
      <c r="S5">
        <f>SUMIFS('Rozpočet projektu'!$G$10:$G$5012,'Rozpočet projektu'!$A$10:$A$5012,$R5&amp;"*",'Rozpočet projektu'!$C$10:$C$5012,S$1)</f>
        <v>0</v>
      </c>
      <c r="T5">
        <f>SUMIFS('Rozpočet projektu'!$G$10:$G$5012,'Rozpočet projektu'!$A$10:$A$5012,$R5&amp;"*",'Rozpočet projektu'!$C$10:$C$5012,T$1)</f>
        <v>0</v>
      </c>
      <c r="U5">
        <f>SUMIFS('Rozpočet projektu'!$G$10:$G$5012,'Rozpočet projektu'!$A$10:$A$5012,$R5&amp;"*",'Rozpočet projektu'!$C$10:$C$5012,U$1)</f>
        <v>0</v>
      </c>
      <c r="V5">
        <f>SUMIFS('Rozpočet projektu'!$G$10:$G$5012,'Rozpočet projektu'!$A$10:$A$5012,$R5&amp;"*",'Rozpočet projektu'!$C$10:$C$5012,V$1)</f>
        <v>0</v>
      </c>
      <c r="W5">
        <f>SUMIFS('Rozpočet projektu'!$G$10:$G$5012,'Rozpočet projektu'!$A$10:$A$5012,$R5&amp;"*",'Rozpočet projektu'!$C$10:$C$5012,W$1)</f>
        <v>0</v>
      </c>
      <c r="X5">
        <f>SUMIFS('Rozpočet projektu'!$G$10:$G$5012,'Rozpočet projektu'!$A$10:$A$5012,$R5&amp;"*",'Rozpočet projektu'!$C$10:$C$5012,X$1)</f>
        <v>0</v>
      </c>
      <c r="Y5">
        <f>SUMIFS('Rozpočet projektu'!$G$10:$G$5012,'Rozpočet projektu'!$A$10:$A$5012,$R5&amp;"*",'Rozpočet projektu'!$C$10:$C$5012,Y$1)</f>
        <v>0</v>
      </c>
      <c r="Z5">
        <f>SUMIFS('Rozpočet projektu'!$G$10:$G$5012,'Rozpočet projektu'!$A$10:$A$5012,$R5&amp;"*",'Rozpočet projektu'!$C$10:$C$5012,Z$1)</f>
        <v>0</v>
      </c>
      <c r="AA5">
        <f>SUMIFS('Rozpočet projektu'!$G$10:$G$5012,'Rozpočet projektu'!$A$10:$A$5012,$R5&amp;"*",'Rozpočet projektu'!$C$10:$C$5012,AA$1)</f>
        <v>0</v>
      </c>
      <c r="AB5">
        <f>SUMIFS('Rozpočet projektu'!$G$10:$G$5012,'Rozpočet projektu'!$A$10:$A$5012,$R5&amp;"*",'Rozpočet projektu'!$C$10:$C$5012,AB$1)</f>
        <v>0</v>
      </c>
      <c r="AC5">
        <f>SUMIFS('Rozpočet projektu'!$G$10:$G$5012,'Rozpočet projektu'!$A$10:$A$5012,$R5&amp;"*",'Rozpočet projektu'!$C$10:$C$5012,AC$1)</f>
        <v>0</v>
      </c>
      <c r="AD5">
        <f>SUMIFS('Rozpočet projektu'!$G$10:$G$5012,'Rozpočet projektu'!$A$10:$A$5012,$R5&amp;"*",'Rozpočet projektu'!$C$10:$C$5012,AD$1)</f>
        <v>0</v>
      </c>
      <c r="AE5">
        <f>SUMIFS('Rozpočet projektu'!$G$10:$G$5012,'Rozpočet projektu'!$A$10:$A$5012,$R5&amp;"*",'Rozpočet projektu'!$C$10:$C$5012,AE$1)</f>
        <v>0</v>
      </c>
      <c r="AF5">
        <f>SUMIFS('Rozpočet projektu'!$G$10:$G$5012,'Rozpočet projektu'!$A$10:$A$5012,$R5&amp;"*",'Rozpočet projektu'!$C$10:$C$5012,AF$1)</f>
        <v>0</v>
      </c>
      <c r="AG5">
        <f>SUMIFS('Rozpočet projektu'!$G$10:$G$5012,'Rozpočet projektu'!$A$10:$A$5012,$R5&amp;"*",'Rozpočet projektu'!$C$10:$C$5012,AG$1)</f>
        <v>0</v>
      </c>
      <c r="AH5">
        <f>SUMIFS('Rozpočet projektu'!$G$10:$G$5012,'Rozpočet projektu'!$A$10:$A$5012,$R5&amp;"*",'Rozpočet projektu'!$C$10:$C$5012,AH$1)</f>
        <v>0</v>
      </c>
      <c r="AI5">
        <f>SUMIFS('Rozpočet projektu'!$G$10:$G$5012,'Rozpočet projektu'!$A$10:$A$5012,$R5&amp;"*",'Rozpočet projektu'!$C$10:$C$5012,AI$1)</f>
        <v>0</v>
      </c>
      <c r="AJ5">
        <f>SUMIFS('Rozpočet projektu'!$G$10:$G$5012,'Rozpočet projektu'!$A$10:$A$5012,$R5&amp;"*",'Rozpočet projektu'!$C$10:$C$5012,AJ$1)</f>
        <v>0</v>
      </c>
      <c r="AK5">
        <f>SUMIFS('Rozpočet projektu'!$G$10:$G$5012,'Rozpočet projektu'!$A$10:$A$5012,$R5&amp;"*",'Rozpočet projektu'!$C$10:$C$5012,AK$1)</f>
        <v>0</v>
      </c>
      <c r="AL5">
        <f>SUMIFS('Rozpočet projektu'!$G$10:$G$5012,'Rozpočet projektu'!$A$10:$A$5012,$R5&amp;"*",'Rozpočet projektu'!$C$10:$C$5012,AL$1)</f>
        <v>0</v>
      </c>
      <c r="AM5">
        <f>SUMIFS('Rozpočet projektu'!$G$10:$G$5012,'Rozpočet projektu'!$A$10:$A$5012,$R5&amp;"*",'Rozpočet projektu'!$C$10:$C$5012,AM$1)</f>
        <v>0</v>
      </c>
      <c r="AN5">
        <f>SUMIFS('Rozpočet projektu'!$G$10:$G$5012,'Rozpočet projektu'!$A$10:$A$5012,$R5&amp;"*",'Rozpočet projektu'!$C$10:$C$5012,AN$1)</f>
        <v>0</v>
      </c>
      <c r="AO5">
        <f>SUMIFS('Rozpočet projektu'!$G$10:$G$5012,'Rozpočet projektu'!$A$10:$A$5012,$R5&amp;"*",'Rozpočet projektu'!$C$10:$C$5012,AO$1)</f>
        <v>0</v>
      </c>
      <c r="AP5">
        <f>SUMIFS('Rozpočet projektu'!$G$10:$G$5012,'Rozpočet projektu'!$A$10:$A$5012,$R5&amp;"*",'Rozpočet projektu'!$C$10:$C$5012,AP$1)</f>
        <v>0</v>
      </c>
      <c r="AQ5">
        <f>SUMIFS('Rozpočet projektu'!$G$10:$G$5012,'Rozpočet projektu'!$A$10:$A$5012,$R5&amp;"*",'Rozpočet projektu'!$C$10:$C$5012,AQ$1)</f>
        <v>0</v>
      </c>
      <c r="AR5">
        <f>SUMIFS('Rozpočet projektu'!$G$10:$G$5012,'Rozpočet projektu'!$A$10:$A$5012,$R5&amp;"*",'Rozpočet projektu'!$C$10:$C$5012,AR$1)</f>
        <v>0</v>
      </c>
      <c r="AS5">
        <f>SUMIFS('Rozpočet projektu'!$G$10:$G$5012,'Rozpočet projektu'!$A$10:$A$5012,$R5&amp;"*",'Rozpočet projektu'!$C$10:$C$5012,AS$1)</f>
        <v>0</v>
      </c>
    </row>
    <row r="6" spans="1:45" ht="25.5" x14ac:dyDescent="0.2">
      <c r="A6" s="265" t="str">
        <f>+A5</f>
        <v>1.</v>
      </c>
      <c r="B6" s="265" t="str">
        <f t="shared" ref="B6:B69" si="1">IFERROR(VLOOKUP(A6,$P$2:$Q$51,2,FALSE),"")</f>
        <v>Riadenie projektu a podporné aktivity - nepriame výdavky***</v>
      </c>
      <c r="C6" s="266" t="s">
        <v>9</v>
      </c>
      <c r="D6" s="267">
        <f>SUMIFS('Rozpočet projektu'!$G$10:$G$5012,'Rozpočet projektu'!$A$10:$A$5012,$A6&amp;"*",'Rozpočet projektu'!$C$10:$C$5012,$C6)</f>
        <v>0</v>
      </c>
      <c r="E6" s="267" t="str">
        <f t="shared" si="0"/>
        <v/>
      </c>
      <c r="F6" s="267"/>
      <c r="G6" s="256"/>
      <c r="H6" s="256"/>
      <c r="I6" s="256"/>
      <c r="J6" s="256"/>
      <c r="M6" t="s">
        <v>2</v>
      </c>
      <c r="N6" t="s">
        <v>3</v>
      </c>
      <c r="P6" t="str">
        <f t="array" ref="P6">IFERROR(INDEX('Rozpočet projektu'!$A$10:$A$5012,MATCH(1,($R6='Rozpočet projektu'!$A$10:$A$5012)*($R$1='Rozpočet projektu'!$B$10:$B$5012),0)),"")</f>
        <v/>
      </c>
      <c r="Q6" t="str">
        <f>IFERROR(INDEX('Rozpočet projektu'!$B$10:$B$5012,MATCH($R6,('Rozpočet projektu'!$A$10:$A$5012),0),),"")</f>
        <v/>
      </c>
      <c r="R6" t="s">
        <v>43</v>
      </c>
      <c r="S6">
        <f>SUMIFS('Rozpočet projektu'!$G$10:$G$5012,'Rozpočet projektu'!$A$10:$A$5012,$R6&amp;"*",'Rozpočet projektu'!$C$10:$C$5012,S$1)</f>
        <v>0</v>
      </c>
      <c r="T6">
        <f>SUMIFS('Rozpočet projektu'!$G$10:$G$5012,'Rozpočet projektu'!$A$10:$A$5012,$R6&amp;"*",'Rozpočet projektu'!$C$10:$C$5012,T$1)</f>
        <v>0</v>
      </c>
      <c r="U6">
        <f>SUMIFS('Rozpočet projektu'!$G$10:$G$5012,'Rozpočet projektu'!$A$10:$A$5012,$R6&amp;"*",'Rozpočet projektu'!$C$10:$C$5012,U$1)</f>
        <v>0</v>
      </c>
      <c r="V6">
        <f>SUMIFS('Rozpočet projektu'!$G$10:$G$5012,'Rozpočet projektu'!$A$10:$A$5012,$R6&amp;"*",'Rozpočet projektu'!$C$10:$C$5012,V$1)</f>
        <v>0</v>
      </c>
      <c r="W6">
        <f>SUMIFS('Rozpočet projektu'!$G$10:$G$5012,'Rozpočet projektu'!$A$10:$A$5012,$R6&amp;"*",'Rozpočet projektu'!$C$10:$C$5012,W$1)</f>
        <v>0</v>
      </c>
      <c r="X6">
        <f>SUMIFS('Rozpočet projektu'!$G$10:$G$5012,'Rozpočet projektu'!$A$10:$A$5012,$R6&amp;"*",'Rozpočet projektu'!$C$10:$C$5012,X$1)</f>
        <v>0</v>
      </c>
      <c r="Y6">
        <f>SUMIFS('Rozpočet projektu'!$G$10:$G$5012,'Rozpočet projektu'!$A$10:$A$5012,$R6&amp;"*",'Rozpočet projektu'!$C$10:$C$5012,Y$1)</f>
        <v>0</v>
      </c>
      <c r="Z6">
        <f>SUMIFS('Rozpočet projektu'!$G$10:$G$5012,'Rozpočet projektu'!$A$10:$A$5012,$R6&amp;"*",'Rozpočet projektu'!$C$10:$C$5012,Z$1)</f>
        <v>0</v>
      </c>
      <c r="AA6">
        <f>SUMIFS('Rozpočet projektu'!$G$10:$G$5012,'Rozpočet projektu'!$A$10:$A$5012,$R6&amp;"*",'Rozpočet projektu'!$C$10:$C$5012,AA$1)</f>
        <v>0</v>
      </c>
      <c r="AB6">
        <f>SUMIFS('Rozpočet projektu'!$G$10:$G$5012,'Rozpočet projektu'!$A$10:$A$5012,$R6&amp;"*",'Rozpočet projektu'!$C$10:$C$5012,AB$1)</f>
        <v>0</v>
      </c>
      <c r="AC6">
        <f>SUMIFS('Rozpočet projektu'!$G$10:$G$5012,'Rozpočet projektu'!$A$10:$A$5012,$R6&amp;"*",'Rozpočet projektu'!$C$10:$C$5012,AC$1)</f>
        <v>0</v>
      </c>
      <c r="AD6">
        <f>SUMIFS('Rozpočet projektu'!$G$10:$G$5012,'Rozpočet projektu'!$A$10:$A$5012,$R6&amp;"*",'Rozpočet projektu'!$C$10:$C$5012,AD$1)</f>
        <v>0</v>
      </c>
      <c r="AE6">
        <f>SUMIFS('Rozpočet projektu'!$G$10:$G$5012,'Rozpočet projektu'!$A$10:$A$5012,$R6&amp;"*",'Rozpočet projektu'!$C$10:$C$5012,AE$1)</f>
        <v>0</v>
      </c>
      <c r="AF6">
        <f>SUMIFS('Rozpočet projektu'!$G$10:$G$5012,'Rozpočet projektu'!$A$10:$A$5012,$R6&amp;"*",'Rozpočet projektu'!$C$10:$C$5012,AF$1)</f>
        <v>0</v>
      </c>
      <c r="AG6">
        <f>SUMIFS('Rozpočet projektu'!$G$10:$G$5012,'Rozpočet projektu'!$A$10:$A$5012,$R6&amp;"*",'Rozpočet projektu'!$C$10:$C$5012,AG$1)</f>
        <v>0</v>
      </c>
      <c r="AH6">
        <f>SUMIFS('Rozpočet projektu'!$G$10:$G$5012,'Rozpočet projektu'!$A$10:$A$5012,$R6&amp;"*",'Rozpočet projektu'!$C$10:$C$5012,AH$1)</f>
        <v>0</v>
      </c>
      <c r="AI6">
        <f>SUMIFS('Rozpočet projektu'!$G$10:$G$5012,'Rozpočet projektu'!$A$10:$A$5012,$R6&amp;"*",'Rozpočet projektu'!$C$10:$C$5012,AI$1)</f>
        <v>0</v>
      </c>
      <c r="AJ6">
        <f>SUMIFS('Rozpočet projektu'!$G$10:$G$5012,'Rozpočet projektu'!$A$10:$A$5012,$R6&amp;"*",'Rozpočet projektu'!$C$10:$C$5012,AJ$1)</f>
        <v>0</v>
      </c>
      <c r="AK6">
        <f>SUMIFS('Rozpočet projektu'!$G$10:$G$5012,'Rozpočet projektu'!$A$10:$A$5012,$R6&amp;"*",'Rozpočet projektu'!$C$10:$C$5012,AK$1)</f>
        <v>0</v>
      </c>
      <c r="AL6">
        <f>SUMIFS('Rozpočet projektu'!$G$10:$G$5012,'Rozpočet projektu'!$A$10:$A$5012,$R6&amp;"*",'Rozpočet projektu'!$C$10:$C$5012,AL$1)</f>
        <v>0</v>
      </c>
      <c r="AM6">
        <f>SUMIFS('Rozpočet projektu'!$G$10:$G$5012,'Rozpočet projektu'!$A$10:$A$5012,$R6&amp;"*",'Rozpočet projektu'!$C$10:$C$5012,AM$1)</f>
        <v>0</v>
      </c>
      <c r="AN6">
        <f>SUMIFS('Rozpočet projektu'!$G$10:$G$5012,'Rozpočet projektu'!$A$10:$A$5012,$R6&amp;"*",'Rozpočet projektu'!$C$10:$C$5012,AN$1)</f>
        <v>0</v>
      </c>
      <c r="AO6">
        <f>SUMIFS('Rozpočet projektu'!$G$10:$G$5012,'Rozpočet projektu'!$A$10:$A$5012,$R6&amp;"*",'Rozpočet projektu'!$C$10:$C$5012,AO$1)</f>
        <v>0</v>
      </c>
      <c r="AP6">
        <f>SUMIFS('Rozpočet projektu'!$G$10:$G$5012,'Rozpočet projektu'!$A$10:$A$5012,$R6&amp;"*",'Rozpočet projektu'!$C$10:$C$5012,AP$1)</f>
        <v>0</v>
      </c>
      <c r="AQ6">
        <f>SUMIFS('Rozpočet projektu'!$G$10:$G$5012,'Rozpočet projektu'!$A$10:$A$5012,$R6&amp;"*",'Rozpočet projektu'!$C$10:$C$5012,AQ$1)</f>
        <v>0</v>
      </c>
      <c r="AR6">
        <f>SUMIFS('Rozpočet projektu'!$G$10:$G$5012,'Rozpočet projektu'!$A$10:$A$5012,$R6&amp;"*",'Rozpočet projektu'!$C$10:$C$5012,AR$1)</f>
        <v>0</v>
      </c>
      <c r="AS6">
        <f>SUMIFS('Rozpočet projektu'!$G$10:$G$5012,'Rozpočet projektu'!$A$10:$A$5012,$R6&amp;"*",'Rozpočet projektu'!$C$10:$C$5012,AS$1)</f>
        <v>0</v>
      </c>
    </row>
    <row r="7" spans="1:45" ht="38.25" x14ac:dyDescent="0.2">
      <c r="A7" s="265" t="str">
        <f>+A6</f>
        <v>1.</v>
      </c>
      <c r="B7" s="265" t="str">
        <f t="shared" si="1"/>
        <v>Riadenie projektu a podporné aktivity - nepriame výdavky***</v>
      </c>
      <c r="C7" s="266" t="s">
        <v>10</v>
      </c>
      <c r="D7" s="267">
        <f>SUMIFS('Rozpočet projektu'!$G$10:$G$5012,'Rozpočet projektu'!$A$10:$A$5012,$A7&amp;"*",'Rozpočet projektu'!$C$10:$C$5012,$C7)</f>
        <v>0</v>
      </c>
      <c r="E7" s="267" t="str">
        <f t="shared" si="0"/>
        <v/>
      </c>
      <c r="F7" s="267"/>
      <c r="G7" s="256"/>
      <c r="H7" s="256"/>
      <c r="I7" s="256"/>
      <c r="J7" s="256"/>
      <c r="K7" t="s">
        <v>44</v>
      </c>
      <c r="L7" t="s">
        <v>45</v>
      </c>
      <c r="M7" s="278"/>
      <c r="N7" s="278"/>
      <c r="P7" t="str">
        <f t="array" ref="P7">IFERROR(INDEX('Rozpočet projektu'!$A$10:$A$5012,MATCH(1,($R7='Rozpočet projektu'!$A$10:$A$5012)*($R$1='Rozpočet projektu'!$B$10:$B$5012),0)),"")</f>
        <v/>
      </c>
      <c r="Q7" t="str">
        <f>IFERROR(INDEX('Rozpočet projektu'!$B$10:$B$5012,MATCH($R7,('Rozpočet projektu'!$A$10:$A$5012),0),),"")</f>
        <v/>
      </c>
      <c r="R7" t="s">
        <v>46</v>
      </c>
      <c r="S7">
        <f>SUMIFS('Rozpočet projektu'!$G$10:$G$5012,'Rozpočet projektu'!$A$10:$A$5012,$R7&amp;"*",'Rozpočet projektu'!$C$10:$C$5012,S$1)</f>
        <v>0</v>
      </c>
      <c r="T7">
        <f>SUMIFS('Rozpočet projektu'!$G$10:$G$5012,'Rozpočet projektu'!$A$10:$A$5012,$R7&amp;"*",'Rozpočet projektu'!$C$10:$C$5012,T$1)</f>
        <v>0</v>
      </c>
      <c r="U7">
        <f>SUMIFS('Rozpočet projektu'!$G$10:$G$5012,'Rozpočet projektu'!$A$10:$A$5012,$R7&amp;"*",'Rozpočet projektu'!$C$10:$C$5012,U$1)</f>
        <v>0</v>
      </c>
      <c r="V7">
        <f>SUMIFS('Rozpočet projektu'!$G$10:$G$5012,'Rozpočet projektu'!$A$10:$A$5012,$R7&amp;"*",'Rozpočet projektu'!$C$10:$C$5012,V$1)</f>
        <v>0</v>
      </c>
      <c r="W7">
        <f>SUMIFS('Rozpočet projektu'!$G$10:$G$5012,'Rozpočet projektu'!$A$10:$A$5012,$R7&amp;"*",'Rozpočet projektu'!$C$10:$C$5012,W$1)</f>
        <v>0</v>
      </c>
      <c r="X7">
        <f>SUMIFS('Rozpočet projektu'!$G$10:$G$5012,'Rozpočet projektu'!$A$10:$A$5012,$R7&amp;"*",'Rozpočet projektu'!$C$10:$C$5012,X$1)</f>
        <v>0</v>
      </c>
      <c r="Y7">
        <f>SUMIFS('Rozpočet projektu'!$G$10:$G$5012,'Rozpočet projektu'!$A$10:$A$5012,$R7&amp;"*",'Rozpočet projektu'!$C$10:$C$5012,Y$1)</f>
        <v>0</v>
      </c>
      <c r="Z7">
        <f>SUMIFS('Rozpočet projektu'!$G$10:$G$5012,'Rozpočet projektu'!$A$10:$A$5012,$R7&amp;"*",'Rozpočet projektu'!$C$10:$C$5012,Z$1)</f>
        <v>0</v>
      </c>
      <c r="AA7">
        <f>SUMIFS('Rozpočet projektu'!$G$10:$G$5012,'Rozpočet projektu'!$A$10:$A$5012,$R7&amp;"*",'Rozpočet projektu'!$C$10:$C$5012,AA$1)</f>
        <v>0</v>
      </c>
      <c r="AB7">
        <f>SUMIFS('Rozpočet projektu'!$G$10:$G$5012,'Rozpočet projektu'!$A$10:$A$5012,$R7&amp;"*",'Rozpočet projektu'!$C$10:$C$5012,AB$1)</f>
        <v>0</v>
      </c>
      <c r="AC7">
        <f>SUMIFS('Rozpočet projektu'!$G$10:$G$5012,'Rozpočet projektu'!$A$10:$A$5012,$R7&amp;"*",'Rozpočet projektu'!$C$10:$C$5012,AC$1)</f>
        <v>0</v>
      </c>
      <c r="AD7">
        <f>SUMIFS('Rozpočet projektu'!$G$10:$G$5012,'Rozpočet projektu'!$A$10:$A$5012,$R7&amp;"*",'Rozpočet projektu'!$C$10:$C$5012,AD$1)</f>
        <v>0</v>
      </c>
      <c r="AE7">
        <f>SUMIFS('Rozpočet projektu'!$G$10:$G$5012,'Rozpočet projektu'!$A$10:$A$5012,$R7&amp;"*",'Rozpočet projektu'!$C$10:$C$5012,AE$1)</f>
        <v>0</v>
      </c>
      <c r="AF7">
        <f>SUMIFS('Rozpočet projektu'!$G$10:$G$5012,'Rozpočet projektu'!$A$10:$A$5012,$R7&amp;"*",'Rozpočet projektu'!$C$10:$C$5012,AF$1)</f>
        <v>0</v>
      </c>
      <c r="AG7">
        <f>SUMIFS('Rozpočet projektu'!$G$10:$G$5012,'Rozpočet projektu'!$A$10:$A$5012,$R7&amp;"*",'Rozpočet projektu'!$C$10:$C$5012,AG$1)</f>
        <v>0</v>
      </c>
      <c r="AH7">
        <f>SUMIFS('Rozpočet projektu'!$G$10:$G$5012,'Rozpočet projektu'!$A$10:$A$5012,$R7&amp;"*",'Rozpočet projektu'!$C$10:$C$5012,AH$1)</f>
        <v>0</v>
      </c>
      <c r="AI7">
        <f>SUMIFS('Rozpočet projektu'!$G$10:$G$5012,'Rozpočet projektu'!$A$10:$A$5012,$R7&amp;"*",'Rozpočet projektu'!$C$10:$C$5012,AI$1)</f>
        <v>0</v>
      </c>
      <c r="AJ7">
        <f>SUMIFS('Rozpočet projektu'!$G$10:$G$5012,'Rozpočet projektu'!$A$10:$A$5012,$R7&amp;"*",'Rozpočet projektu'!$C$10:$C$5012,AJ$1)</f>
        <v>0</v>
      </c>
      <c r="AK7">
        <f>SUMIFS('Rozpočet projektu'!$G$10:$G$5012,'Rozpočet projektu'!$A$10:$A$5012,$R7&amp;"*",'Rozpočet projektu'!$C$10:$C$5012,AK$1)</f>
        <v>0</v>
      </c>
      <c r="AL7">
        <f>SUMIFS('Rozpočet projektu'!$G$10:$G$5012,'Rozpočet projektu'!$A$10:$A$5012,$R7&amp;"*",'Rozpočet projektu'!$C$10:$C$5012,AL$1)</f>
        <v>0</v>
      </c>
      <c r="AM7">
        <f>SUMIFS('Rozpočet projektu'!$G$10:$G$5012,'Rozpočet projektu'!$A$10:$A$5012,$R7&amp;"*",'Rozpočet projektu'!$C$10:$C$5012,AM$1)</f>
        <v>0</v>
      </c>
      <c r="AN7">
        <f>SUMIFS('Rozpočet projektu'!$G$10:$G$5012,'Rozpočet projektu'!$A$10:$A$5012,$R7&amp;"*",'Rozpočet projektu'!$C$10:$C$5012,AN$1)</f>
        <v>0</v>
      </c>
      <c r="AO7">
        <f>SUMIFS('Rozpočet projektu'!$G$10:$G$5012,'Rozpočet projektu'!$A$10:$A$5012,$R7&amp;"*",'Rozpočet projektu'!$C$10:$C$5012,AO$1)</f>
        <v>0</v>
      </c>
      <c r="AP7">
        <f>SUMIFS('Rozpočet projektu'!$G$10:$G$5012,'Rozpočet projektu'!$A$10:$A$5012,$R7&amp;"*",'Rozpočet projektu'!$C$10:$C$5012,AP$1)</f>
        <v>0</v>
      </c>
      <c r="AQ7">
        <f>SUMIFS('Rozpočet projektu'!$G$10:$G$5012,'Rozpočet projektu'!$A$10:$A$5012,$R7&amp;"*",'Rozpočet projektu'!$C$10:$C$5012,AQ$1)</f>
        <v>0</v>
      </c>
      <c r="AR7">
        <f>SUMIFS('Rozpočet projektu'!$G$10:$G$5012,'Rozpočet projektu'!$A$10:$A$5012,$R7&amp;"*",'Rozpočet projektu'!$C$10:$C$5012,AR$1)</f>
        <v>0</v>
      </c>
      <c r="AS7">
        <f>SUMIFS('Rozpočet projektu'!$G$10:$G$5012,'Rozpočet projektu'!$A$10:$A$5012,$R7&amp;"*",'Rozpočet projektu'!$C$10:$C$5012,AS$1)</f>
        <v>0</v>
      </c>
    </row>
    <row r="8" spans="1:45" x14ac:dyDescent="0.2">
      <c r="A8" s="265" t="str">
        <f t="shared" ref="A8:A31" si="2">+A7</f>
        <v>1.</v>
      </c>
      <c r="B8" s="265" t="str">
        <f t="shared" si="1"/>
        <v>Riadenie projektu a podporné aktivity - nepriame výdavky***</v>
      </c>
      <c r="C8" s="266" t="s">
        <v>11</v>
      </c>
      <c r="D8" s="267">
        <f>SUMIFS('Rozpočet projektu'!$G$10:$G$5012,'Rozpočet projektu'!$A$10:$A$5012,$A8&amp;"*",'Rozpočet projektu'!$C$10:$C$5012,$C8)</f>
        <v>0</v>
      </c>
      <c r="E8" s="267" t="str">
        <f t="shared" si="0"/>
        <v/>
      </c>
      <c r="F8" s="267"/>
      <c r="G8" s="256"/>
      <c r="H8" s="256"/>
      <c r="I8" s="256"/>
      <c r="J8" s="256"/>
      <c r="L8" t="s">
        <v>47</v>
      </c>
      <c r="M8" s="278"/>
      <c r="N8" s="278"/>
      <c r="P8" t="str">
        <f t="array" ref="P8">IFERROR(INDEX('Rozpočet projektu'!$A$10:$A$5012,MATCH(1,($R8='Rozpočet projektu'!$A$10:$A$5012)*($R$1='Rozpočet projektu'!$B$10:$B$5012),0)),"")</f>
        <v/>
      </c>
      <c r="Q8" t="str">
        <f>IFERROR(INDEX('Rozpočet projektu'!$B$10:$B$5012,MATCH($R8,('Rozpočet projektu'!$A$10:$A$5012),0),),"")</f>
        <v/>
      </c>
      <c r="R8" t="s">
        <v>48</v>
      </c>
      <c r="S8">
        <f>SUMIFS('Rozpočet projektu'!$G$10:$G$5012,'Rozpočet projektu'!$A$10:$A$5012,$R8&amp;"*",'Rozpočet projektu'!$C$10:$C$5012,S$1)</f>
        <v>0</v>
      </c>
      <c r="T8">
        <f>SUMIFS('Rozpočet projektu'!$G$10:$G$5012,'Rozpočet projektu'!$A$10:$A$5012,$R8&amp;"*",'Rozpočet projektu'!$C$10:$C$5012,T$1)</f>
        <v>0</v>
      </c>
      <c r="U8">
        <f>SUMIFS('Rozpočet projektu'!$G$10:$G$5012,'Rozpočet projektu'!$A$10:$A$5012,$R8&amp;"*",'Rozpočet projektu'!$C$10:$C$5012,U$1)</f>
        <v>0</v>
      </c>
      <c r="V8">
        <f>SUMIFS('Rozpočet projektu'!$G$10:$G$5012,'Rozpočet projektu'!$A$10:$A$5012,$R8&amp;"*",'Rozpočet projektu'!$C$10:$C$5012,V$1)</f>
        <v>0</v>
      </c>
      <c r="W8">
        <f>SUMIFS('Rozpočet projektu'!$G$10:$G$5012,'Rozpočet projektu'!$A$10:$A$5012,$R8&amp;"*",'Rozpočet projektu'!$C$10:$C$5012,W$1)</f>
        <v>0</v>
      </c>
      <c r="X8">
        <f>SUMIFS('Rozpočet projektu'!$G$10:$G$5012,'Rozpočet projektu'!$A$10:$A$5012,$R8&amp;"*",'Rozpočet projektu'!$C$10:$C$5012,X$1)</f>
        <v>0</v>
      </c>
      <c r="Y8">
        <f>SUMIFS('Rozpočet projektu'!$G$10:$G$5012,'Rozpočet projektu'!$A$10:$A$5012,$R8&amp;"*",'Rozpočet projektu'!$C$10:$C$5012,Y$1)</f>
        <v>0</v>
      </c>
      <c r="Z8">
        <f>SUMIFS('Rozpočet projektu'!$G$10:$G$5012,'Rozpočet projektu'!$A$10:$A$5012,$R8&amp;"*",'Rozpočet projektu'!$C$10:$C$5012,Z$1)</f>
        <v>0</v>
      </c>
      <c r="AA8">
        <f>SUMIFS('Rozpočet projektu'!$G$10:$G$5012,'Rozpočet projektu'!$A$10:$A$5012,$R8&amp;"*",'Rozpočet projektu'!$C$10:$C$5012,AA$1)</f>
        <v>0</v>
      </c>
      <c r="AB8">
        <f>SUMIFS('Rozpočet projektu'!$G$10:$G$5012,'Rozpočet projektu'!$A$10:$A$5012,$R8&amp;"*",'Rozpočet projektu'!$C$10:$C$5012,AB$1)</f>
        <v>0</v>
      </c>
      <c r="AC8">
        <f>SUMIFS('Rozpočet projektu'!$G$10:$G$5012,'Rozpočet projektu'!$A$10:$A$5012,$R8&amp;"*",'Rozpočet projektu'!$C$10:$C$5012,AC$1)</f>
        <v>0</v>
      </c>
      <c r="AD8">
        <f>SUMIFS('Rozpočet projektu'!$G$10:$G$5012,'Rozpočet projektu'!$A$10:$A$5012,$R8&amp;"*",'Rozpočet projektu'!$C$10:$C$5012,AD$1)</f>
        <v>0</v>
      </c>
      <c r="AE8">
        <f>SUMIFS('Rozpočet projektu'!$G$10:$G$5012,'Rozpočet projektu'!$A$10:$A$5012,$R8&amp;"*",'Rozpočet projektu'!$C$10:$C$5012,AE$1)</f>
        <v>0</v>
      </c>
      <c r="AF8">
        <f>SUMIFS('Rozpočet projektu'!$G$10:$G$5012,'Rozpočet projektu'!$A$10:$A$5012,$R8&amp;"*",'Rozpočet projektu'!$C$10:$C$5012,AF$1)</f>
        <v>0</v>
      </c>
      <c r="AG8">
        <f>SUMIFS('Rozpočet projektu'!$G$10:$G$5012,'Rozpočet projektu'!$A$10:$A$5012,$R8&amp;"*",'Rozpočet projektu'!$C$10:$C$5012,AG$1)</f>
        <v>0</v>
      </c>
      <c r="AH8">
        <f>SUMIFS('Rozpočet projektu'!$G$10:$G$5012,'Rozpočet projektu'!$A$10:$A$5012,$R8&amp;"*",'Rozpočet projektu'!$C$10:$C$5012,AH$1)</f>
        <v>0</v>
      </c>
      <c r="AI8">
        <f>SUMIFS('Rozpočet projektu'!$G$10:$G$5012,'Rozpočet projektu'!$A$10:$A$5012,$R8&amp;"*",'Rozpočet projektu'!$C$10:$C$5012,AI$1)</f>
        <v>0</v>
      </c>
      <c r="AJ8">
        <f>SUMIFS('Rozpočet projektu'!$G$10:$G$5012,'Rozpočet projektu'!$A$10:$A$5012,$R8&amp;"*",'Rozpočet projektu'!$C$10:$C$5012,AJ$1)</f>
        <v>0</v>
      </c>
      <c r="AK8">
        <f>SUMIFS('Rozpočet projektu'!$G$10:$G$5012,'Rozpočet projektu'!$A$10:$A$5012,$R8&amp;"*",'Rozpočet projektu'!$C$10:$C$5012,AK$1)</f>
        <v>0</v>
      </c>
      <c r="AL8">
        <f>SUMIFS('Rozpočet projektu'!$G$10:$G$5012,'Rozpočet projektu'!$A$10:$A$5012,$R8&amp;"*",'Rozpočet projektu'!$C$10:$C$5012,AL$1)</f>
        <v>0</v>
      </c>
      <c r="AM8">
        <f>SUMIFS('Rozpočet projektu'!$G$10:$G$5012,'Rozpočet projektu'!$A$10:$A$5012,$R8&amp;"*",'Rozpočet projektu'!$C$10:$C$5012,AM$1)</f>
        <v>0</v>
      </c>
      <c r="AN8">
        <f>SUMIFS('Rozpočet projektu'!$G$10:$G$5012,'Rozpočet projektu'!$A$10:$A$5012,$R8&amp;"*",'Rozpočet projektu'!$C$10:$C$5012,AN$1)</f>
        <v>0</v>
      </c>
      <c r="AO8">
        <f>SUMIFS('Rozpočet projektu'!$G$10:$G$5012,'Rozpočet projektu'!$A$10:$A$5012,$R8&amp;"*",'Rozpočet projektu'!$C$10:$C$5012,AO$1)</f>
        <v>0</v>
      </c>
      <c r="AP8">
        <f>SUMIFS('Rozpočet projektu'!$G$10:$G$5012,'Rozpočet projektu'!$A$10:$A$5012,$R8&amp;"*",'Rozpočet projektu'!$C$10:$C$5012,AP$1)</f>
        <v>0</v>
      </c>
      <c r="AQ8">
        <f>SUMIFS('Rozpočet projektu'!$G$10:$G$5012,'Rozpočet projektu'!$A$10:$A$5012,$R8&amp;"*",'Rozpočet projektu'!$C$10:$C$5012,AQ$1)</f>
        <v>0</v>
      </c>
      <c r="AR8">
        <f>SUMIFS('Rozpočet projektu'!$G$10:$G$5012,'Rozpočet projektu'!$A$10:$A$5012,$R8&amp;"*",'Rozpočet projektu'!$C$10:$C$5012,AR$1)</f>
        <v>0</v>
      </c>
      <c r="AS8">
        <f>SUMIFS('Rozpočet projektu'!$G$10:$G$5012,'Rozpočet projektu'!$A$10:$A$5012,$R8&amp;"*",'Rozpočet projektu'!$C$10:$C$5012,AS$1)</f>
        <v>0</v>
      </c>
    </row>
    <row r="9" spans="1:45" ht="51" x14ac:dyDescent="0.2">
      <c r="A9" s="265" t="str">
        <f t="shared" si="2"/>
        <v>1.</v>
      </c>
      <c r="B9" s="265" t="str">
        <f t="shared" si="1"/>
        <v>Riadenie projektu a podporné aktivity - nepriame výdavky***</v>
      </c>
      <c r="C9" s="266" t="s">
        <v>12</v>
      </c>
      <c r="D9" s="267">
        <f>SUMIFS('Rozpočet projektu'!$G$10:$G$5012,'Rozpočet projektu'!$A$10:$A$5012,$A9&amp;"*",'Rozpočet projektu'!$C$10:$C$5012,$C9)</f>
        <v>0</v>
      </c>
      <c r="E9" s="267" t="str">
        <f t="shared" si="0"/>
        <v/>
      </c>
      <c r="F9" s="267"/>
      <c r="G9" s="256"/>
      <c r="H9" s="256"/>
      <c r="I9" s="256"/>
      <c r="J9" s="256"/>
      <c r="M9" s="279"/>
      <c r="N9" s="279"/>
      <c r="P9" t="str">
        <f t="array" ref="P9">IFERROR(INDEX('Rozpočet projektu'!$A$10:$A$5012,MATCH(1,($R9='Rozpočet projektu'!$A$10:$A$5012)*($R$1='Rozpočet projektu'!$B$10:$B$5012),0)),"")</f>
        <v/>
      </c>
      <c r="Q9" t="str">
        <f>IFERROR(INDEX('Rozpočet projektu'!$B$10:$B$5012,MATCH($R9,('Rozpočet projektu'!$A$10:$A$5012),0),),"")</f>
        <v/>
      </c>
      <c r="R9" t="s">
        <v>49</v>
      </c>
      <c r="S9">
        <f>SUMIFS('Rozpočet projektu'!$G$10:$G$5012,'Rozpočet projektu'!$A$10:$A$5012,$R9&amp;"*",'Rozpočet projektu'!$C$10:$C$5012,S$1)</f>
        <v>0</v>
      </c>
      <c r="T9">
        <f>SUMIFS('Rozpočet projektu'!$G$10:$G$5012,'Rozpočet projektu'!$A$10:$A$5012,$R9&amp;"*",'Rozpočet projektu'!$C$10:$C$5012,T$1)</f>
        <v>0</v>
      </c>
      <c r="U9">
        <f>SUMIFS('Rozpočet projektu'!$G$10:$G$5012,'Rozpočet projektu'!$A$10:$A$5012,$R9&amp;"*",'Rozpočet projektu'!$C$10:$C$5012,U$1)</f>
        <v>0</v>
      </c>
      <c r="V9">
        <f>SUMIFS('Rozpočet projektu'!$G$10:$G$5012,'Rozpočet projektu'!$A$10:$A$5012,$R9&amp;"*",'Rozpočet projektu'!$C$10:$C$5012,V$1)</f>
        <v>0</v>
      </c>
      <c r="W9">
        <f>SUMIFS('Rozpočet projektu'!$G$10:$G$5012,'Rozpočet projektu'!$A$10:$A$5012,$R9&amp;"*",'Rozpočet projektu'!$C$10:$C$5012,W$1)</f>
        <v>0</v>
      </c>
      <c r="X9">
        <f>SUMIFS('Rozpočet projektu'!$G$10:$G$5012,'Rozpočet projektu'!$A$10:$A$5012,$R9&amp;"*",'Rozpočet projektu'!$C$10:$C$5012,X$1)</f>
        <v>0</v>
      </c>
      <c r="Y9">
        <f>SUMIFS('Rozpočet projektu'!$G$10:$G$5012,'Rozpočet projektu'!$A$10:$A$5012,$R9&amp;"*",'Rozpočet projektu'!$C$10:$C$5012,Y$1)</f>
        <v>0</v>
      </c>
      <c r="Z9">
        <f>SUMIFS('Rozpočet projektu'!$G$10:$G$5012,'Rozpočet projektu'!$A$10:$A$5012,$R9&amp;"*",'Rozpočet projektu'!$C$10:$C$5012,Z$1)</f>
        <v>0</v>
      </c>
      <c r="AA9">
        <f>SUMIFS('Rozpočet projektu'!$G$10:$G$5012,'Rozpočet projektu'!$A$10:$A$5012,$R9&amp;"*",'Rozpočet projektu'!$C$10:$C$5012,AA$1)</f>
        <v>0</v>
      </c>
      <c r="AB9">
        <f>SUMIFS('Rozpočet projektu'!$G$10:$G$5012,'Rozpočet projektu'!$A$10:$A$5012,$R9&amp;"*",'Rozpočet projektu'!$C$10:$C$5012,AB$1)</f>
        <v>0</v>
      </c>
      <c r="AC9">
        <f>SUMIFS('Rozpočet projektu'!$G$10:$G$5012,'Rozpočet projektu'!$A$10:$A$5012,$R9&amp;"*",'Rozpočet projektu'!$C$10:$C$5012,AC$1)</f>
        <v>0</v>
      </c>
      <c r="AD9">
        <f>SUMIFS('Rozpočet projektu'!$G$10:$G$5012,'Rozpočet projektu'!$A$10:$A$5012,$R9&amp;"*",'Rozpočet projektu'!$C$10:$C$5012,AD$1)</f>
        <v>0</v>
      </c>
      <c r="AE9">
        <f>SUMIFS('Rozpočet projektu'!$G$10:$G$5012,'Rozpočet projektu'!$A$10:$A$5012,$R9&amp;"*",'Rozpočet projektu'!$C$10:$C$5012,AE$1)</f>
        <v>0</v>
      </c>
      <c r="AF9">
        <f>SUMIFS('Rozpočet projektu'!$G$10:$G$5012,'Rozpočet projektu'!$A$10:$A$5012,$R9&amp;"*",'Rozpočet projektu'!$C$10:$C$5012,AF$1)</f>
        <v>0</v>
      </c>
      <c r="AG9">
        <f>SUMIFS('Rozpočet projektu'!$G$10:$G$5012,'Rozpočet projektu'!$A$10:$A$5012,$R9&amp;"*",'Rozpočet projektu'!$C$10:$C$5012,AG$1)</f>
        <v>0</v>
      </c>
      <c r="AH9">
        <f>SUMIFS('Rozpočet projektu'!$G$10:$G$5012,'Rozpočet projektu'!$A$10:$A$5012,$R9&amp;"*",'Rozpočet projektu'!$C$10:$C$5012,AH$1)</f>
        <v>0</v>
      </c>
      <c r="AI9">
        <f>SUMIFS('Rozpočet projektu'!$G$10:$G$5012,'Rozpočet projektu'!$A$10:$A$5012,$R9&amp;"*",'Rozpočet projektu'!$C$10:$C$5012,AI$1)</f>
        <v>0</v>
      </c>
      <c r="AJ9">
        <f>SUMIFS('Rozpočet projektu'!$G$10:$G$5012,'Rozpočet projektu'!$A$10:$A$5012,$R9&amp;"*",'Rozpočet projektu'!$C$10:$C$5012,AJ$1)</f>
        <v>0</v>
      </c>
      <c r="AK9">
        <f>SUMIFS('Rozpočet projektu'!$G$10:$G$5012,'Rozpočet projektu'!$A$10:$A$5012,$R9&amp;"*",'Rozpočet projektu'!$C$10:$C$5012,AK$1)</f>
        <v>0</v>
      </c>
      <c r="AL9">
        <f>SUMIFS('Rozpočet projektu'!$G$10:$G$5012,'Rozpočet projektu'!$A$10:$A$5012,$R9&amp;"*",'Rozpočet projektu'!$C$10:$C$5012,AL$1)</f>
        <v>0</v>
      </c>
      <c r="AM9">
        <f>SUMIFS('Rozpočet projektu'!$G$10:$G$5012,'Rozpočet projektu'!$A$10:$A$5012,$R9&amp;"*",'Rozpočet projektu'!$C$10:$C$5012,AM$1)</f>
        <v>0</v>
      </c>
      <c r="AN9">
        <f>SUMIFS('Rozpočet projektu'!$G$10:$G$5012,'Rozpočet projektu'!$A$10:$A$5012,$R9&amp;"*",'Rozpočet projektu'!$C$10:$C$5012,AN$1)</f>
        <v>0</v>
      </c>
      <c r="AO9">
        <f>SUMIFS('Rozpočet projektu'!$G$10:$G$5012,'Rozpočet projektu'!$A$10:$A$5012,$R9&amp;"*",'Rozpočet projektu'!$C$10:$C$5012,AO$1)</f>
        <v>0</v>
      </c>
      <c r="AP9">
        <f>SUMIFS('Rozpočet projektu'!$G$10:$G$5012,'Rozpočet projektu'!$A$10:$A$5012,$R9&amp;"*",'Rozpočet projektu'!$C$10:$C$5012,AP$1)</f>
        <v>0</v>
      </c>
      <c r="AQ9">
        <f>SUMIFS('Rozpočet projektu'!$G$10:$G$5012,'Rozpočet projektu'!$A$10:$A$5012,$R9&amp;"*",'Rozpočet projektu'!$C$10:$C$5012,AQ$1)</f>
        <v>0</v>
      </c>
      <c r="AR9">
        <f>SUMIFS('Rozpočet projektu'!$G$10:$G$5012,'Rozpočet projektu'!$A$10:$A$5012,$R9&amp;"*",'Rozpočet projektu'!$C$10:$C$5012,AR$1)</f>
        <v>0</v>
      </c>
      <c r="AS9">
        <f>SUMIFS('Rozpočet projektu'!$G$10:$G$5012,'Rozpočet projektu'!$A$10:$A$5012,$R9&amp;"*",'Rozpočet projektu'!$C$10:$C$5012,AS$1)</f>
        <v>0</v>
      </c>
    </row>
    <row r="10" spans="1:45" ht="25.5" x14ac:dyDescent="0.2">
      <c r="A10" s="265" t="str">
        <f t="shared" si="2"/>
        <v>1.</v>
      </c>
      <c r="B10" s="265" t="str">
        <f t="shared" si="1"/>
        <v>Riadenie projektu a podporné aktivity - nepriame výdavky***</v>
      </c>
      <c r="C10" s="266" t="s">
        <v>13</v>
      </c>
      <c r="D10" s="267">
        <f>SUMIFS('Rozpočet projektu'!$G$10:$G$5012,'Rozpočet projektu'!$A$10:$A$5012,$A10&amp;"*",'Rozpočet projektu'!$C$10:$C$5012,$C10)</f>
        <v>0</v>
      </c>
      <c r="E10" s="267" t="str">
        <f t="shared" si="0"/>
        <v/>
      </c>
      <c r="F10" s="267"/>
      <c r="G10" s="256"/>
      <c r="H10" s="256"/>
      <c r="I10" s="256"/>
      <c r="J10" s="256"/>
      <c r="M10" s="274" t="e">
        <f>M7/(M7+M8)</f>
        <v>#DIV/0!</v>
      </c>
      <c r="N10" t="e">
        <f>N3/M10</f>
        <v>#VALUE!</v>
      </c>
      <c r="O10" s="257" t="e">
        <f>N10/(N10+N11)</f>
        <v>#VALUE!</v>
      </c>
      <c r="P10" t="str">
        <f t="array" ref="P10">IFERROR(INDEX('Rozpočet projektu'!$A$10:$A$5012,MATCH(1,($R10='Rozpočet projektu'!$A$10:$A$5012)*($R$1='Rozpočet projektu'!$B$10:$B$5012),0)),"")</f>
        <v/>
      </c>
      <c r="Q10" t="str">
        <f>IFERROR(INDEX('Rozpočet projektu'!$B$10:$B$5012,MATCH($R10,('Rozpočet projektu'!$A$10:$A$5012),0),),"")</f>
        <v/>
      </c>
      <c r="R10" t="s">
        <v>50</v>
      </c>
      <c r="S10">
        <f>SUMIFS('Rozpočet projektu'!$G$10:$G$5012,'Rozpočet projektu'!$A$10:$A$5012,$R10&amp;"*",'Rozpočet projektu'!$C$10:$C$5012,S$1)</f>
        <v>0</v>
      </c>
      <c r="T10">
        <f>SUMIFS('Rozpočet projektu'!$G$10:$G$5012,'Rozpočet projektu'!$A$10:$A$5012,$R10&amp;"*",'Rozpočet projektu'!$C$10:$C$5012,T$1)</f>
        <v>0</v>
      </c>
      <c r="U10">
        <f>SUMIFS('Rozpočet projektu'!$G$10:$G$5012,'Rozpočet projektu'!$A$10:$A$5012,$R10&amp;"*",'Rozpočet projektu'!$C$10:$C$5012,U$1)</f>
        <v>0</v>
      </c>
      <c r="V10">
        <f>SUMIFS('Rozpočet projektu'!$G$10:$G$5012,'Rozpočet projektu'!$A$10:$A$5012,$R10&amp;"*",'Rozpočet projektu'!$C$10:$C$5012,V$1)</f>
        <v>0</v>
      </c>
      <c r="W10">
        <f>SUMIFS('Rozpočet projektu'!$G$10:$G$5012,'Rozpočet projektu'!$A$10:$A$5012,$R10&amp;"*",'Rozpočet projektu'!$C$10:$C$5012,W$1)</f>
        <v>0</v>
      </c>
      <c r="X10">
        <f>SUMIFS('Rozpočet projektu'!$G$10:$G$5012,'Rozpočet projektu'!$A$10:$A$5012,$R10&amp;"*",'Rozpočet projektu'!$C$10:$C$5012,X$1)</f>
        <v>0</v>
      </c>
      <c r="Y10">
        <f>SUMIFS('Rozpočet projektu'!$G$10:$G$5012,'Rozpočet projektu'!$A$10:$A$5012,$R10&amp;"*",'Rozpočet projektu'!$C$10:$C$5012,Y$1)</f>
        <v>0</v>
      </c>
      <c r="Z10">
        <f>SUMIFS('Rozpočet projektu'!$G$10:$G$5012,'Rozpočet projektu'!$A$10:$A$5012,$R10&amp;"*",'Rozpočet projektu'!$C$10:$C$5012,Z$1)</f>
        <v>0</v>
      </c>
      <c r="AA10">
        <f>SUMIFS('Rozpočet projektu'!$G$10:$G$5012,'Rozpočet projektu'!$A$10:$A$5012,$R10&amp;"*",'Rozpočet projektu'!$C$10:$C$5012,AA$1)</f>
        <v>0</v>
      </c>
      <c r="AB10">
        <f>SUMIFS('Rozpočet projektu'!$G$10:$G$5012,'Rozpočet projektu'!$A$10:$A$5012,$R10&amp;"*",'Rozpočet projektu'!$C$10:$C$5012,AB$1)</f>
        <v>0</v>
      </c>
      <c r="AC10">
        <f>SUMIFS('Rozpočet projektu'!$G$10:$G$5012,'Rozpočet projektu'!$A$10:$A$5012,$R10&amp;"*",'Rozpočet projektu'!$C$10:$C$5012,AC$1)</f>
        <v>0</v>
      </c>
      <c r="AD10">
        <f>SUMIFS('Rozpočet projektu'!$G$10:$G$5012,'Rozpočet projektu'!$A$10:$A$5012,$R10&amp;"*",'Rozpočet projektu'!$C$10:$C$5012,AD$1)</f>
        <v>0</v>
      </c>
      <c r="AE10">
        <f>SUMIFS('Rozpočet projektu'!$G$10:$G$5012,'Rozpočet projektu'!$A$10:$A$5012,$R10&amp;"*",'Rozpočet projektu'!$C$10:$C$5012,AE$1)</f>
        <v>0</v>
      </c>
      <c r="AF10">
        <f>SUMIFS('Rozpočet projektu'!$G$10:$G$5012,'Rozpočet projektu'!$A$10:$A$5012,$R10&amp;"*",'Rozpočet projektu'!$C$10:$C$5012,AF$1)</f>
        <v>0</v>
      </c>
      <c r="AG10">
        <f>SUMIFS('Rozpočet projektu'!$G$10:$G$5012,'Rozpočet projektu'!$A$10:$A$5012,$R10&amp;"*",'Rozpočet projektu'!$C$10:$C$5012,AG$1)</f>
        <v>0</v>
      </c>
      <c r="AH10">
        <f>SUMIFS('Rozpočet projektu'!$G$10:$G$5012,'Rozpočet projektu'!$A$10:$A$5012,$R10&amp;"*",'Rozpočet projektu'!$C$10:$C$5012,AH$1)</f>
        <v>0</v>
      </c>
      <c r="AI10">
        <f>SUMIFS('Rozpočet projektu'!$G$10:$G$5012,'Rozpočet projektu'!$A$10:$A$5012,$R10&amp;"*",'Rozpočet projektu'!$C$10:$C$5012,AI$1)</f>
        <v>0</v>
      </c>
      <c r="AJ10">
        <f>SUMIFS('Rozpočet projektu'!$G$10:$G$5012,'Rozpočet projektu'!$A$10:$A$5012,$R10&amp;"*",'Rozpočet projektu'!$C$10:$C$5012,AJ$1)</f>
        <v>0</v>
      </c>
      <c r="AK10">
        <f>SUMIFS('Rozpočet projektu'!$G$10:$G$5012,'Rozpočet projektu'!$A$10:$A$5012,$R10&amp;"*",'Rozpočet projektu'!$C$10:$C$5012,AK$1)</f>
        <v>0</v>
      </c>
      <c r="AL10">
        <f>SUMIFS('Rozpočet projektu'!$G$10:$G$5012,'Rozpočet projektu'!$A$10:$A$5012,$R10&amp;"*",'Rozpočet projektu'!$C$10:$C$5012,AL$1)</f>
        <v>0</v>
      </c>
      <c r="AM10">
        <f>SUMIFS('Rozpočet projektu'!$G$10:$G$5012,'Rozpočet projektu'!$A$10:$A$5012,$R10&amp;"*",'Rozpočet projektu'!$C$10:$C$5012,AM$1)</f>
        <v>0</v>
      </c>
      <c r="AN10">
        <f>SUMIFS('Rozpočet projektu'!$G$10:$G$5012,'Rozpočet projektu'!$A$10:$A$5012,$R10&amp;"*",'Rozpočet projektu'!$C$10:$C$5012,AN$1)</f>
        <v>0</v>
      </c>
      <c r="AO10">
        <f>SUMIFS('Rozpočet projektu'!$G$10:$G$5012,'Rozpočet projektu'!$A$10:$A$5012,$R10&amp;"*",'Rozpočet projektu'!$C$10:$C$5012,AO$1)</f>
        <v>0</v>
      </c>
      <c r="AP10">
        <f>SUMIFS('Rozpočet projektu'!$G$10:$G$5012,'Rozpočet projektu'!$A$10:$A$5012,$R10&amp;"*",'Rozpočet projektu'!$C$10:$C$5012,AP$1)</f>
        <v>0</v>
      </c>
      <c r="AQ10">
        <f>SUMIFS('Rozpočet projektu'!$G$10:$G$5012,'Rozpočet projektu'!$A$10:$A$5012,$R10&amp;"*",'Rozpočet projektu'!$C$10:$C$5012,AQ$1)</f>
        <v>0</v>
      </c>
      <c r="AR10">
        <f>SUMIFS('Rozpočet projektu'!$G$10:$G$5012,'Rozpočet projektu'!$A$10:$A$5012,$R10&amp;"*",'Rozpočet projektu'!$C$10:$C$5012,AR$1)</f>
        <v>0</v>
      </c>
      <c r="AS10">
        <f>SUMIFS('Rozpočet projektu'!$G$10:$G$5012,'Rozpočet projektu'!$A$10:$A$5012,$R10&amp;"*",'Rozpočet projektu'!$C$10:$C$5012,AS$1)</f>
        <v>0</v>
      </c>
    </row>
    <row r="11" spans="1:45" x14ac:dyDescent="0.2">
      <c r="A11" s="265" t="str">
        <f t="shared" si="2"/>
        <v>1.</v>
      </c>
      <c r="B11" s="265" t="str">
        <f t="shared" si="1"/>
        <v>Riadenie projektu a podporné aktivity - nepriame výdavky***</v>
      </c>
      <c r="C11" s="266" t="s">
        <v>14</v>
      </c>
      <c r="D11" s="267">
        <f>SUMIFS('Rozpočet projektu'!$G$10:$G$5012,'Rozpočet projektu'!$A$10:$A$5012,$A11&amp;"*",'Rozpočet projektu'!$C$10:$C$5012,$C11)</f>
        <v>0</v>
      </c>
      <c r="E11" s="267" t="str">
        <f t="shared" si="0"/>
        <v/>
      </c>
      <c r="F11" s="267"/>
      <c r="G11" s="256"/>
      <c r="H11" s="256"/>
      <c r="I11" s="256"/>
      <c r="J11" s="256"/>
      <c r="M11" s="274" t="e">
        <f>M8/(M7+M8)</f>
        <v>#DIV/0!</v>
      </c>
      <c r="N11" s="275" t="e">
        <f>N4/M12</f>
        <v>#VALUE!</v>
      </c>
      <c r="O11" s="257" t="e">
        <f>N11/(N10+N11)</f>
        <v>#VALUE!</v>
      </c>
      <c r="P11" t="str">
        <f t="array" ref="P11">IFERROR(INDEX('Rozpočet projektu'!$A$10:$A$5012,MATCH(1,($R11='Rozpočet projektu'!$A$10:$A$5012)*($R$1='Rozpočet projektu'!$B$10:$B$5012),0)),"")</f>
        <v/>
      </c>
      <c r="Q11" t="str">
        <f>IFERROR(INDEX('Rozpočet projektu'!$B$10:$B$5012,MATCH($R11,('Rozpočet projektu'!$A$10:$A$5012),0),),"")</f>
        <v/>
      </c>
      <c r="R11" t="s">
        <v>51</v>
      </c>
      <c r="S11">
        <f>SUMIFS('Rozpočet projektu'!$G$10:$G$5012,'Rozpočet projektu'!$A$10:$A$5012,$R11&amp;"*",'Rozpočet projektu'!$C$10:$C$5012,S$1)</f>
        <v>0</v>
      </c>
      <c r="T11">
        <f>SUMIFS('Rozpočet projektu'!$G$10:$G$5012,'Rozpočet projektu'!$A$10:$A$5012,$R11&amp;"*",'Rozpočet projektu'!$C$10:$C$5012,T$1)</f>
        <v>0</v>
      </c>
      <c r="U11">
        <f>SUMIFS('Rozpočet projektu'!$G$10:$G$5012,'Rozpočet projektu'!$A$10:$A$5012,$R11&amp;"*",'Rozpočet projektu'!$C$10:$C$5012,U$1)</f>
        <v>0</v>
      </c>
      <c r="V11">
        <f>SUMIFS('Rozpočet projektu'!$G$10:$G$5012,'Rozpočet projektu'!$A$10:$A$5012,$R11&amp;"*",'Rozpočet projektu'!$C$10:$C$5012,V$1)</f>
        <v>0</v>
      </c>
      <c r="W11">
        <f>SUMIFS('Rozpočet projektu'!$G$10:$G$5012,'Rozpočet projektu'!$A$10:$A$5012,$R11&amp;"*",'Rozpočet projektu'!$C$10:$C$5012,W$1)</f>
        <v>0</v>
      </c>
      <c r="X11">
        <f>SUMIFS('Rozpočet projektu'!$G$10:$G$5012,'Rozpočet projektu'!$A$10:$A$5012,$R11&amp;"*",'Rozpočet projektu'!$C$10:$C$5012,X$1)</f>
        <v>0</v>
      </c>
      <c r="Y11">
        <f>SUMIFS('Rozpočet projektu'!$G$10:$G$5012,'Rozpočet projektu'!$A$10:$A$5012,$R11&amp;"*",'Rozpočet projektu'!$C$10:$C$5012,Y$1)</f>
        <v>0</v>
      </c>
      <c r="Z11">
        <f>SUMIFS('Rozpočet projektu'!$G$10:$G$5012,'Rozpočet projektu'!$A$10:$A$5012,$R11&amp;"*",'Rozpočet projektu'!$C$10:$C$5012,Z$1)</f>
        <v>0</v>
      </c>
      <c r="AA11">
        <f>SUMIFS('Rozpočet projektu'!$G$10:$G$5012,'Rozpočet projektu'!$A$10:$A$5012,$R11&amp;"*",'Rozpočet projektu'!$C$10:$C$5012,AA$1)</f>
        <v>0</v>
      </c>
      <c r="AB11">
        <f>SUMIFS('Rozpočet projektu'!$G$10:$G$5012,'Rozpočet projektu'!$A$10:$A$5012,$R11&amp;"*",'Rozpočet projektu'!$C$10:$C$5012,AB$1)</f>
        <v>0</v>
      </c>
      <c r="AC11">
        <f>SUMIFS('Rozpočet projektu'!$G$10:$G$5012,'Rozpočet projektu'!$A$10:$A$5012,$R11&amp;"*",'Rozpočet projektu'!$C$10:$C$5012,AC$1)</f>
        <v>0</v>
      </c>
      <c r="AD11">
        <f>SUMIFS('Rozpočet projektu'!$G$10:$G$5012,'Rozpočet projektu'!$A$10:$A$5012,$R11&amp;"*",'Rozpočet projektu'!$C$10:$C$5012,AD$1)</f>
        <v>0</v>
      </c>
      <c r="AE11">
        <f>SUMIFS('Rozpočet projektu'!$G$10:$G$5012,'Rozpočet projektu'!$A$10:$A$5012,$R11&amp;"*",'Rozpočet projektu'!$C$10:$C$5012,AE$1)</f>
        <v>0</v>
      </c>
      <c r="AF11">
        <f>SUMIFS('Rozpočet projektu'!$G$10:$G$5012,'Rozpočet projektu'!$A$10:$A$5012,$R11&amp;"*",'Rozpočet projektu'!$C$10:$C$5012,AF$1)</f>
        <v>0</v>
      </c>
      <c r="AG11">
        <f>SUMIFS('Rozpočet projektu'!$G$10:$G$5012,'Rozpočet projektu'!$A$10:$A$5012,$R11&amp;"*",'Rozpočet projektu'!$C$10:$C$5012,AG$1)</f>
        <v>0</v>
      </c>
      <c r="AH11">
        <f>SUMIFS('Rozpočet projektu'!$G$10:$G$5012,'Rozpočet projektu'!$A$10:$A$5012,$R11&amp;"*",'Rozpočet projektu'!$C$10:$C$5012,AH$1)</f>
        <v>0</v>
      </c>
      <c r="AI11">
        <f>SUMIFS('Rozpočet projektu'!$G$10:$G$5012,'Rozpočet projektu'!$A$10:$A$5012,$R11&amp;"*",'Rozpočet projektu'!$C$10:$C$5012,AI$1)</f>
        <v>0</v>
      </c>
      <c r="AJ11">
        <f>SUMIFS('Rozpočet projektu'!$G$10:$G$5012,'Rozpočet projektu'!$A$10:$A$5012,$R11&amp;"*",'Rozpočet projektu'!$C$10:$C$5012,AJ$1)</f>
        <v>0</v>
      </c>
      <c r="AK11">
        <f>SUMIFS('Rozpočet projektu'!$G$10:$G$5012,'Rozpočet projektu'!$A$10:$A$5012,$R11&amp;"*",'Rozpočet projektu'!$C$10:$C$5012,AK$1)</f>
        <v>0</v>
      </c>
      <c r="AL11">
        <f>SUMIFS('Rozpočet projektu'!$G$10:$G$5012,'Rozpočet projektu'!$A$10:$A$5012,$R11&amp;"*",'Rozpočet projektu'!$C$10:$C$5012,AL$1)</f>
        <v>0</v>
      </c>
      <c r="AM11">
        <f>SUMIFS('Rozpočet projektu'!$G$10:$G$5012,'Rozpočet projektu'!$A$10:$A$5012,$R11&amp;"*",'Rozpočet projektu'!$C$10:$C$5012,AM$1)</f>
        <v>0</v>
      </c>
      <c r="AN11">
        <f>SUMIFS('Rozpočet projektu'!$G$10:$G$5012,'Rozpočet projektu'!$A$10:$A$5012,$R11&amp;"*",'Rozpočet projektu'!$C$10:$C$5012,AN$1)</f>
        <v>0</v>
      </c>
      <c r="AO11">
        <f>SUMIFS('Rozpočet projektu'!$G$10:$G$5012,'Rozpočet projektu'!$A$10:$A$5012,$R11&amp;"*",'Rozpočet projektu'!$C$10:$C$5012,AO$1)</f>
        <v>0</v>
      </c>
      <c r="AP11">
        <f>SUMIFS('Rozpočet projektu'!$G$10:$G$5012,'Rozpočet projektu'!$A$10:$A$5012,$R11&amp;"*",'Rozpočet projektu'!$C$10:$C$5012,AP$1)</f>
        <v>0</v>
      </c>
      <c r="AQ11">
        <f>SUMIFS('Rozpočet projektu'!$G$10:$G$5012,'Rozpočet projektu'!$A$10:$A$5012,$R11&amp;"*",'Rozpočet projektu'!$C$10:$C$5012,AQ$1)</f>
        <v>0</v>
      </c>
      <c r="AR11">
        <f>SUMIFS('Rozpočet projektu'!$G$10:$G$5012,'Rozpočet projektu'!$A$10:$A$5012,$R11&amp;"*",'Rozpočet projektu'!$C$10:$C$5012,AR$1)</f>
        <v>0</v>
      </c>
      <c r="AS11">
        <f>SUMIFS('Rozpočet projektu'!$G$10:$G$5012,'Rozpočet projektu'!$A$10:$A$5012,$R11&amp;"*",'Rozpočet projektu'!$C$10:$C$5012,AS$1)</f>
        <v>0</v>
      </c>
    </row>
    <row r="12" spans="1:45" ht="38.25" x14ac:dyDescent="0.2">
      <c r="A12" s="265" t="str">
        <f t="shared" si="2"/>
        <v>1.</v>
      </c>
      <c r="B12" s="265" t="str">
        <f t="shared" si="1"/>
        <v>Riadenie projektu a podporné aktivity - nepriame výdavky***</v>
      </c>
      <c r="C12" s="266" t="s">
        <v>15</v>
      </c>
      <c r="D12" s="267">
        <f>SUMIFS('Rozpočet projektu'!$G$10:$G$5012,'Rozpočet projektu'!$A$10:$A$5012,$A12&amp;"*",'Rozpočet projektu'!$C$10:$C$5012,$C12)</f>
        <v>0</v>
      </c>
      <c r="E12" s="267" t="str">
        <f t="shared" si="0"/>
        <v/>
      </c>
      <c r="F12" s="267"/>
      <c r="G12" s="256"/>
      <c r="H12" s="256"/>
      <c r="I12" s="256"/>
      <c r="J12" s="256"/>
      <c r="M12" s="274" t="e">
        <f>N7/(N7+N8)</f>
        <v>#DIV/0!</v>
      </c>
      <c r="P12" t="str">
        <f t="array" ref="P12">IFERROR(INDEX('Rozpočet projektu'!$A$10:$A$5012,MATCH(1,($R12='Rozpočet projektu'!$A$10:$A$5012)*($R$1='Rozpočet projektu'!$B$10:$B$5012),0)),"")</f>
        <v/>
      </c>
      <c r="Q12" t="str">
        <f>IFERROR(INDEX('Rozpočet projektu'!$B$10:$B$5012,MATCH($R12,('Rozpočet projektu'!$A$10:$A$5012),0),),"")</f>
        <v/>
      </c>
      <c r="R12" t="s">
        <v>52</v>
      </c>
      <c r="S12">
        <f>SUMIFS('Rozpočet projektu'!$G$10:$G$5012,'Rozpočet projektu'!$A$10:$A$5012,$R12&amp;"*",'Rozpočet projektu'!$C$10:$C$5012,S$1)</f>
        <v>0</v>
      </c>
      <c r="T12">
        <f>SUMIFS('Rozpočet projektu'!$G$10:$G$5012,'Rozpočet projektu'!$A$10:$A$5012,$R12&amp;"*",'Rozpočet projektu'!$C$10:$C$5012,T$1)</f>
        <v>0</v>
      </c>
      <c r="U12">
        <f>SUMIFS('Rozpočet projektu'!$G$10:$G$5012,'Rozpočet projektu'!$A$10:$A$5012,$R12&amp;"*",'Rozpočet projektu'!$C$10:$C$5012,U$1)</f>
        <v>0</v>
      </c>
      <c r="V12">
        <f>SUMIFS('Rozpočet projektu'!$G$10:$G$5012,'Rozpočet projektu'!$A$10:$A$5012,$R12&amp;"*",'Rozpočet projektu'!$C$10:$C$5012,V$1)</f>
        <v>0</v>
      </c>
      <c r="W12">
        <f>SUMIFS('Rozpočet projektu'!$G$10:$G$5012,'Rozpočet projektu'!$A$10:$A$5012,$R12&amp;"*",'Rozpočet projektu'!$C$10:$C$5012,W$1)</f>
        <v>0</v>
      </c>
      <c r="X12">
        <f>SUMIFS('Rozpočet projektu'!$G$10:$G$5012,'Rozpočet projektu'!$A$10:$A$5012,$R12&amp;"*",'Rozpočet projektu'!$C$10:$C$5012,X$1)</f>
        <v>0</v>
      </c>
      <c r="Y12">
        <f>SUMIFS('Rozpočet projektu'!$G$10:$G$5012,'Rozpočet projektu'!$A$10:$A$5012,$R12&amp;"*",'Rozpočet projektu'!$C$10:$C$5012,Y$1)</f>
        <v>0</v>
      </c>
      <c r="Z12">
        <f>SUMIFS('Rozpočet projektu'!$G$10:$G$5012,'Rozpočet projektu'!$A$10:$A$5012,$R12&amp;"*",'Rozpočet projektu'!$C$10:$C$5012,Z$1)</f>
        <v>0</v>
      </c>
      <c r="AA12">
        <f>SUMIFS('Rozpočet projektu'!$G$10:$G$5012,'Rozpočet projektu'!$A$10:$A$5012,$R12&amp;"*",'Rozpočet projektu'!$C$10:$C$5012,AA$1)</f>
        <v>0</v>
      </c>
      <c r="AB12">
        <f>SUMIFS('Rozpočet projektu'!$G$10:$G$5012,'Rozpočet projektu'!$A$10:$A$5012,$R12&amp;"*",'Rozpočet projektu'!$C$10:$C$5012,AB$1)</f>
        <v>0</v>
      </c>
      <c r="AC12">
        <f>SUMIFS('Rozpočet projektu'!$G$10:$G$5012,'Rozpočet projektu'!$A$10:$A$5012,$R12&amp;"*",'Rozpočet projektu'!$C$10:$C$5012,AC$1)</f>
        <v>0</v>
      </c>
      <c r="AD12">
        <f>SUMIFS('Rozpočet projektu'!$G$10:$G$5012,'Rozpočet projektu'!$A$10:$A$5012,$R12&amp;"*",'Rozpočet projektu'!$C$10:$C$5012,AD$1)</f>
        <v>0</v>
      </c>
      <c r="AE12">
        <f>SUMIFS('Rozpočet projektu'!$G$10:$G$5012,'Rozpočet projektu'!$A$10:$A$5012,$R12&amp;"*",'Rozpočet projektu'!$C$10:$C$5012,AE$1)</f>
        <v>0</v>
      </c>
      <c r="AF12">
        <f>SUMIFS('Rozpočet projektu'!$G$10:$G$5012,'Rozpočet projektu'!$A$10:$A$5012,$R12&amp;"*",'Rozpočet projektu'!$C$10:$C$5012,AF$1)</f>
        <v>0</v>
      </c>
      <c r="AG12">
        <f>SUMIFS('Rozpočet projektu'!$G$10:$G$5012,'Rozpočet projektu'!$A$10:$A$5012,$R12&amp;"*",'Rozpočet projektu'!$C$10:$C$5012,AG$1)</f>
        <v>0</v>
      </c>
      <c r="AH12">
        <f>SUMIFS('Rozpočet projektu'!$G$10:$G$5012,'Rozpočet projektu'!$A$10:$A$5012,$R12&amp;"*",'Rozpočet projektu'!$C$10:$C$5012,AH$1)</f>
        <v>0</v>
      </c>
      <c r="AI12">
        <f>SUMIFS('Rozpočet projektu'!$G$10:$G$5012,'Rozpočet projektu'!$A$10:$A$5012,$R12&amp;"*",'Rozpočet projektu'!$C$10:$C$5012,AI$1)</f>
        <v>0</v>
      </c>
      <c r="AJ12">
        <f>SUMIFS('Rozpočet projektu'!$G$10:$G$5012,'Rozpočet projektu'!$A$10:$A$5012,$R12&amp;"*",'Rozpočet projektu'!$C$10:$C$5012,AJ$1)</f>
        <v>0</v>
      </c>
      <c r="AK12">
        <f>SUMIFS('Rozpočet projektu'!$G$10:$G$5012,'Rozpočet projektu'!$A$10:$A$5012,$R12&amp;"*",'Rozpočet projektu'!$C$10:$C$5012,AK$1)</f>
        <v>0</v>
      </c>
      <c r="AL12">
        <f>SUMIFS('Rozpočet projektu'!$G$10:$G$5012,'Rozpočet projektu'!$A$10:$A$5012,$R12&amp;"*",'Rozpočet projektu'!$C$10:$C$5012,AL$1)</f>
        <v>0</v>
      </c>
      <c r="AM12">
        <f>SUMIFS('Rozpočet projektu'!$G$10:$G$5012,'Rozpočet projektu'!$A$10:$A$5012,$R12&amp;"*",'Rozpočet projektu'!$C$10:$C$5012,AM$1)</f>
        <v>0</v>
      </c>
      <c r="AN12">
        <f>SUMIFS('Rozpočet projektu'!$G$10:$G$5012,'Rozpočet projektu'!$A$10:$A$5012,$R12&amp;"*",'Rozpočet projektu'!$C$10:$C$5012,AN$1)</f>
        <v>0</v>
      </c>
      <c r="AO12">
        <f>SUMIFS('Rozpočet projektu'!$G$10:$G$5012,'Rozpočet projektu'!$A$10:$A$5012,$R12&amp;"*",'Rozpočet projektu'!$C$10:$C$5012,AO$1)</f>
        <v>0</v>
      </c>
      <c r="AP12">
        <f>SUMIFS('Rozpočet projektu'!$G$10:$G$5012,'Rozpočet projektu'!$A$10:$A$5012,$R12&amp;"*",'Rozpočet projektu'!$C$10:$C$5012,AP$1)</f>
        <v>0</v>
      </c>
      <c r="AQ12">
        <f>SUMIFS('Rozpočet projektu'!$G$10:$G$5012,'Rozpočet projektu'!$A$10:$A$5012,$R12&amp;"*",'Rozpočet projektu'!$C$10:$C$5012,AQ$1)</f>
        <v>0</v>
      </c>
      <c r="AR12">
        <f>SUMIFS('Rozpočet projektu'!$G$10:$G$5012,'Rozpočet projektu'!$A$10:$A$5012,$R12&amp;"*",'Rozpočet projektu'!$C$10:$C$5012,AR$1)</f>
        <v>0</v>
      </c>
      <c r="AS12">
        <f>SUMIFS('Rozpočet projektu'!$G$10:$G$5012,'Rozpočet projektu'!$A$10:$A$5012,$R12&amp;"*",'Rozpočet projektu'!$C$10:$C$5012,AS$1)</f>
        <v>0</v>
      </c>
    </row>
    <row r="13" spans="1:45" x14ac:dyDescent="0.2">
      <c r="A13" s="265" t="str">
        <f t="shared" si="2"/>
        <v>1.</v>
      </c>
      <c r="B13" s="265" t="str">
        <f t="shared" si="1"/>
        <v>Riadenie projektu a podporné aktivity - nepriame výdavky***</v>
      </c>
      <c r="C13" s="266" t="s">
        <v>16</v>
      </c>
      <c r="D13" s="267">
        <f>SUMIFS('Rozpočet projektu'!$G$10:$G$5012,'Rozpočet projektu'!$A$10:$A$5012,$A13&amp;"*",'Rozpočet projektu'!$C$10:$C$5012,$C13)</f>
        <v>0</v>
      </c>
      <c r="E13" s="267" t="str">
        <f t="shared" si="0"/>
        <v/>
      </c>
      <c r="F13" s="267"/>
      <c r="G13" s="256"/>
      <c r="H13" s="256"/>
      <c r="I13" s="256"/>
      <c r="J13" s="256"/>
      <c r="K13" s="256"/>
      <c r="L13" s="256"/>
      <c r="M13" s="256"/>
      <c r="N13" s="256"/>
      <c r="P13" t="str">
        <f t="array" ref="P13">IFERROR(INDEX('Rozpočet projektu'!$A$10:$A$5012,MATCH(1,($R13='Rozpočet projektu'!$A$10:$A$5012)*($R$1='Rozpočet projektu'!$B$10:$B$5012),0)),"")</f>
        <v/>
      </c>
      <c r="Q13" t="str">
        <f>IFERROR(INDEX('Rozpočet projektu'!$B$10:$B$5012,MATCH($R13,('Rozpočet projektu'!$A$10:$A$5012),0),),"")</f>
        <v/>
      </c>
      <c r="R13" t="s">
        <v>53</v>
      </c>
      <c r="S13">
        <f>SUMIFS('Rozpočet projektu'!$G$10:$G$5012,'Rozpočet projektu'!$A$10:$A$5012,$R13&amp;"*",'Rozpočet projektu'!$C$10:$C$5012,S$1)</f>
        <v>0</v>
      </c>
      <c r="T13">
        <f>SUMIFS('Rozpočet projektu'!$G$10:$G$5012,'Rozpočet projektu'!$A$10:$A$5012,$R13&amp;"*",'Rozpočet projektu'!$C$10:$C$5012,T$1)</f>
        <v>0</v>
      </c>
      <c r="U13">
        <f>SUMIFS('Rozpočet projektu'!$G$10:$G$5012,'Rozpočet projektu'!$A$10:$A$5012,$R13&amp;"*",'Rozpočet projektu'!$C$10:$C$5012,U$1)</f>
        <v>0</v>
      </c>
      <c r="V13">
        <f>SUMIFS('Rozpočet projektu'!$G$10:$G$5012,'Rozpočet projektu'!$A$10:$A$5012,$R13&amp;"*",'Rozpočet projektu'!$C$10:$C$5012,V$1)</f>
        <v>0</v>
      </c>
      <c r="W13">
        <f>SUMIFS('Rozpočet projektu'!$G$10:$G$5012,'Rozpočet projektu'!$A$10:$A$5012,$R13&amp;"*",'Rozpočet projektu'!$C$10:$C$5012,W$1)</f>
        <v>0</v>
      </c>
      <c r="X13">
        <f>SUMIFS('Rozpočet projektu'!$G$10:$G$5012,'Rozpočet projektu'!$A$10:$A$5012,$R13&amp;"*",'Rozpočet projektu'!$C$10:$C$5012,X$1)</f>
        <v>0</v>
      </c>
      <c r="Y13">
        <f>SUMIFS('Rozpočet projektu'!$G$10:$G$5012,'Rozpočet projektu'!$A$10:$A$5012,$R13&amp;"*",'Rozpočet projektu'!$C$10:$C$5012,Y$1)</f>
        <v>0</v>
      </c>
      <c r="Z13">
        <f>SUMIFS('Rozpočet projektu'!$G$10:$G$5012,'Rozpočet projektu'!$A$10:$A$5012,$R13&amp;"*",'Rozpočet projektu'!$C$10:$C$5012,Z$1)</f>
        <v>0</v>
      </c>
      <c r="AA13">
        <f>SUMIFS('Rozpočet projektu'!$G$10:$G$5012,'Rozpočet projektu'!$A$10:$A$5012,$R13&amp;"*",'Rozpočet projektu'!$C$10:$C$5012,AA$1)</f>
        <v>0</v>
      </c>
      <c r="AB13">
        <f>SUMIFS('Rozpočet projektu'!$G$10:$G$5012,'Rozpočet projektu'!$A$10:$A$5012,$R13&amp;"*",'Rozpočet projektu'!$C$10:$C$5012,AB$1)</f>
        <v>0</v>
      </c>
      <c r="AC13">
        <f>SUMIFS('Rozpočet projektu'!$G$10:$G$5012,'Rozpočet projektu'!$A$10:$A$5012,$R13&amp;"*",'Rozpočet projektu'!$C$10:$C$5012,AC$1)</f>
        <v>0</v>
      </c>
      <c r="AD13">
        <f>SUMIFS('Rozpočet projektu'!$G$10:$G$5012,'Rozpočet projektu'!$A$10:$A$5012,$R13&amp;"*",'Rozpočet projektu'!$C$10:$C$5012,AD$1)</f>
        <v>0</v>
      </c>
      <c r="AE13">
        <f>SUMIFS('Rozpočet projektu'!$G$10:$G$5012,'Rozpočet projektu'!$A$10:$A$5012,$R13&amp;"*",'Rozpočet projektu'!$C$10:$C$5012,AE$1)</f>
        <v>0</v>
      </c>
      <c r="AF13">
        <f>SUMIFS('Rozpočet projektu'!$G$10:$G$5012,'Rozpočet projektu'!$A$10:$A$5012,$R13&amp;"*",'Rozpočet projektu'!$C$10:$C$5012,AF$1)</f>
        <v>0</v>
      </c>
      <c r="AG13">
        <f>SUMIFS('Rozpočet projektu'!$G$10:$G$5012,'Rozpočet projektu'!$A$10:$A$5012,$R13&amp;"*",'Rozpočet projektu'!$C$10:$C$5012,AG$1)</f>
        <v>0</v>
      </c>
      <c r="AH13">
        <f>SUMIFS('Rozpočet projektu'!$G$10:$G$5012,'Rozpočet projektu'!$A$10:$A$5012,$R13&amp;"*",'Rozpočet projektu'!$C$10:$C$5012,AH$1)</f>
        <v>0</v>
      </c>
      <c r="AI13">
        <f>SUMIFS('Rozpočet projektu'!$G$10:$G$5012,'Rozpočet projektu'!$A$10:$A$5012,$R13&amp;"*",'Rozpočet projektu'!$C$10:$C$5012,AI$1)</f>
        <v>0</v>
      </c>
      <c r="AJ13">
        <f>SUMIFS('Rozpočet projektu'!$G$10:$G$5012,'Rozpočet projektu'!$A$10:$A$5012,$R13&amp;"*",'Rozpočet projektu'!$C$10:$C$5012,AJ$1)</f>
        <v>0</v>
      </c>
      <c r="AK13">
        <f>SUMIFS('Rozpočet projektu'!$G$10:$G$5012,'Rozpočet projektu'!$A$10:$A$5012,$R13&amp;"*",'Rozpočet projektu'!$C$10:$C$5012,AK$1)</f>
        <v>0</v>
      </c>
      <c r="AL13">
        <f>SUMIFS('Rozpočet projektu'!$G$10:$G$5012,'Rozpočet projektu'!$A$10:$A$5012,$R13&amp;"*",'Rozpočet projektu'!$C$10:$C$5012,AL$1)</f>
        <v>0</v>
      </c>
      <c r="AM13">
        <f>SUMIFS('Rozpočet projektu'!$G$10:$G$5012,'Rozpočet projektu'!$A$10:$A$5012,$R13&amp;"*",'Rozpočet projektu'!$C$10:$C$5012,AM$1)</f>
        <v>0</v>
      </c>
      <c r="AN13">
        <f>SUMIFS('Rozpočet projektu'!$G$10:$G$5012,'Rozpočet projektu'!$A$10:$A$5012,$R13&amp;"*",'Rozpočet projektu'!$C$10:$C$5012,AN$1)</f>
        <v>0</v>
      </c>
      <c r="AO13">
        <f>SUMIFS('Rozpočet projektu'!$G$10:$G$5012,'Rozpočet projektu'!$A$10:$A$5012,$R13&amp;"*",'Rozpočet projektu'!$C$10:$C$5012,AO$1)</f>
        <v>0</v>
      </c>
      <c r="AP13">
        <f>SUMIFS('Rozpočet projektu'!$G$10:$G$5012,'Rozpočet projektu'!$A$10:$A$5012,$R13&amp;"*",'Rozpočet projektu'!$C$10:$C$5012,AP$1)</f>
        <v>0</v>
      </c>
      <c r="AQ13">
        <f>SUMIFS('Rozpočet projektu'!$G$10:$G$5012,'Rozpočet projektu'!$A$10:$A$5012,$R13&amp;"*",'Rozpočet projektu'!$C$10:$C$5012,AQ$1)</f>
        <v>0</v>
      </c>
      <c r="AR13">
        <f>SUMIFS('Rozpočet projektu'!$G$10:$G$5012,'Rozpočet projektu'!$A$10:$A$5012,$R13&amp;"*",'Rozpočet projektu'!$C$10:$C$5012,AR$1)</f>
        <v>0</v>
      </c>
      <c r="AS13">
        <f>SUMIFS('Rozpočet projektu'!$G$10:$G$5012,'Rozpočet projektu'!$A$10:$A$5012,$R13&amp;"*",'Rozpočet projektu'!$C$10:$C$5012,AS$1)</f>
        <v>0</v>
      </c>
    </row>
    <row r="14" spans="1:45" ht="38.25" x14ac:dyDescent="0.2">
      <c r="A14" s="265" t="str">
        <f t="shared" si="2"/>
        <v>1.</v>
      </c>
      <c r="B14" s="265" t="str">
        <f t="shared" si="1"/>
        <v>Riadenie projektu a podporné aktivity - nepriame výdavky***</v>
      </c>
      <c r="C14" s="266" t="s">
        <v>17</v>
      </c>
      <c r="D14" s="267">
        <f>SUMIFS('Rozpočet projektu'!$G$10:$G$5012,'Rozpočet projektu'!$A$10:$A$5012,$A14&amp;"*",'Rozpočet projektu'!$C$10:$C$5012,$C14)</f>
        <v>0</v>
      </c>
      <c r="E14" s="267" t="str">
        <f t="shared" si="0"/>
        <v/>
      </c>
      <c r="F14" s="267"/>
      <c r="G14" s="256"/>
      <c r="H14" s="256"/>
      <c r="I14" s="256"/>
      <c r="J14" s="256"/>
      <c r="P14" t="str">
        <f t="array" ref="P14">IFERROR(INDEX('Rozpočet projektu'!$A$10:$A$5012,MATCH(1,($R14='Rozpočet projektu'!$A$10:$A$5012)*($R$1='Rozpočet projektu'!$B$10:$B$5012),0)),"")</f>
        <v/>
      </c>
      <c r="Q14" t="str">
        <f>IFERROR(INDEX('Rozpočet projektu'!$B$10:$B$5012,MATCH($R14,('Rozpočet projektu'!$A$10:$A$5012),0),),"")</f>
        <v/>
      </c>
      <c r="R14" t="s">
        <v>54</v>
      </c>
      <c r="S14">
        <f>SUMIFS('Rozpočet projektu'!$G$10:$G$5012,'Rozpočet projektu'!$A$10:$A$5012,$R14&amp;"*",'Rozpočet projektu'!$C$10:$C$5012,S$1)</f>
        <v>0</v>
      </c>
      <c r="T14">
        <f>SUMIFS('Rozpočet projektu'!$G$10:$G$5012,'Rozpočet projektu'!$A$10:$A$5012,$R14&amp;"*",'Rozpočet projektu'!$C$10:$C$5012,T$1)</f>
        <v>0</v>
      </c>
      <c r="U14">
        <f>SUMIFS('Rozpočet projektu'!$G$10:$G$5012,'Rozpočet projektu'!$A$10:$A$5012,$R14&amp;"*",'Rozpočet projektu'!$C$10:$C$5012,U$1)</f>
        <v>0</v>
      </c>
      <c r="V14">
        <f>SUMIFS('Rozpočet projektu'!$G$10:$G$5012,'Rozpočet projektu'!$A$10:$A$5012,$R14&amp;"*",'Rozpočet projektu'!$C$10:$C$5012,V$1)</f>
        <v>0</v>
      </c>
      <c r="W14">
        <f>SUMIFS('Rozpočet projektu'!$G$10:$G$5012,'Rozpočet projektu'!$A$10:$A$5012,$R14&amp;"*",'Rozpočet projektu'!$C$10:$C$5012,W$1)</f>
        <v>0</v>
      </c>
      <c r="X14">
        <f>SUMIFS('Rozpočet projektu'!$G$10:$G$5012,'Rozpočet projektu'!$A$10:$A$5012,$R14&amp;"*",'Rozpočet projektu'!$C$10:$C$5012,X$1)</f>
        <v>0</v>
      </c>
      <c r="Y14">
        <f>SUMIFS('Rozpočet projektu'!$G$10:$G$5012,'Rozpočet projektu'!$A$10:$A$5012,$R14&amp;"*",'Rozpočet projektu'!$C$10:$C$5012,Y$1)</f>
        <v>0</v>
      </c>
      <c r="Z14">
        <f>SUMIFS('Rozpočet projektu'!$G$10:$G$5012,'Rozpočet projektu'!$A$10:$A$5012,$R14&amp;"*",'Rozpočet projektu'!$C$10:$C$5012,Z$1)</f>
        <v>0</v>
      </c>
      <c r="AA14">
        <f>SUMIFS('Rozpočet projektu'!$G$10:$G$5012,'Rozpočet projektu'!$A$10:$A$5012,$R14&amp;"*",'Rozpočet projektu'!$C$10:$C$5012,AA$1)</f>
        <v>0</v>
      </c>
      <c r="AB14">
        <f>SUMIFS('Rozpočet projektu'!$G$10:$G$5012,'Rozpočet projektu'!$A$10:$A$5012,$R14&amp;"*",'Rozpočet projektu'!$C$10:$C$5012,AB$1)</f>
        <v>0</v>
      </c>
      <c r="AC14">
        <f>SUMIFS('Rozpočet projektu'!$G$10:$G$5012,'Rozpočet projektu'!$A$10:$A$5012,$R14&amp;"*",'Rozpočet projektu'!$C$10:$C$5012,AC$1)</f>
        <v>0</v>
      </c>
      <c r="AD14">
        <f>SUMIFS('Rozpočet projektu'!$G$10:$G$5012,'Rozpočet projektu'!$A$10:$A$5012,$R14&amp;"*",'Rozpočet projektu'!$C$10:$C$5012,AD$1)</f>
        <v>0</v>
      </c>
      <c r="AE14">
        <f>SUMIFS('Rozpočet projektu'!$G$10:$G$5012,'Rozpočet projektu'!$A$10:$A$5012,$R14&amp;"*",'Rozpočet projektu'!$C$10:$C$5012,AE$1)</f>
        <v>0</v>
      </c>
      <c r="AF14">
        <f>SUMIFS('Rozpočet projektu'!$G$10:$G$5012,'Rozpočet projektu'!$A$10:$A$5012,$R14&amp;"*",'Rozpočet projektu'!$C$10:$C$5012,AF$1)</f>
        <v>0</v>
      </c>
      <c r="AG14">
        <f>SUMIFS('Rozpočet projektu'!$G$10:$G$5012,'Rozpočet projektu'!$A$10:$A$5012,$R14&amp;"*",'Rozpočet projektu'!$C$10:$C$5012,AG$1)</f>
        <v>0</v>
      </c>
      <c r="AH14">
        <f>SUMIFS('Rozpočet projektu'!$G$10:$G$5012,'Rozpočet projektu'!$A$10:$A$5012,$R14&amp;"*",'Rozpočet projektu'!$C$10:$C$5012,AH$1)</f>
        <v>0</v>
      </c>
      <c r="AI14">
        <f>SUMIFS('Rozpočet projektu'!$G$10:$G$5012,'Rozpočet projektu'!$A$10:$A$5012,$R14&amp;"*",'Rozpočet projektu'!$C$10:$C$5012,AI$1)</f>
        <v>0</v>
      </c>
      <c r="AJ14">
        <f>SUMIFS('Rozpočet projektu'!$G$10:$G$5012,'Rozpočet projektu'!$A$10:$A$5012,$R14&amp;"*",'Rozpočet projektu'!$C$10:$C$5012,AJ$1)</f>
        <v>0</v>
      </c>
      <c r="AK14">
        <f>SUMIFS('Rozpočet projektu'!$G$10:$G$5012,'Rozpočet projektu'!$A$10:$A$5012,$R14&amp;"*",'Rozpočet projektu'!$C$10:$C$5012,AK$1)</f>
        <v>0</v>
      </c>
      <c r="AL14">
        <f>SUMIFS('Rozpočet projektu'!$G$10:$G$5012,'Rozpočet projektu'!$A$10:$A$5012,$R14&amp;"*",'Rozpočet projektu'!$C$10:$C$5012,AL$1)</f>
        <v>0</v>
      </c>
      <c r="AM14">
        <f>SUMIFS('Rozpočet projektu'!$G$10:$G$5012,'Rozpočet projektu'!$A$10:$A$5012,$R14&amp;"*",'Rozpočet projektu'!$C$10:$C$5012,AM$1)</f>
        <v>0</v>
      </c>
      <c r="AN14">
        <f>SUMIFS('Rozpočet projektu'!$G$10:$G$5012,'Rozpočet projektu'!$A$10:$A$5012,$R14&amp;"*",'Rozpočet projektu'!$C$10:$C$5012,AN$1)</f>
        <v>0</v>
      </c>
      <c r="AO14">
        <f>SUMIFS('Rozpočet projektu'!$G$10:$G$5012,'Rozpočet projektu'!$A$10:$A$5012,$R14&amp;"*",'Rozpočet projektu'!$C$10:$C$5012,AO$1)</f>
        <v>0</v>
      </c>
      <c r="AP14">
        <f>SUMIFS('Rozpočet projektu'!$G$10:$G$5012,'Rozpočet projektu'!$A$10:$A$5012,$R14&amp;"*",'Rozpočet projektu'!$C$10:$C$5012,AP$1)</f>
        <v>0</v>
      </c>
      <c r="AQ14">
        <f>SUMIFS('Rozpočet projektu'!$G$10:$G$5012,'Rozpočet projektu'!$A$10:$A$5012,$R14&amp;"*",'Rozpočet projektu'!$C$10:$C$5012,AQ$1)</f>
        <v>0</v>
      </c>
      <c r="AR14">
        <f>SUMIFS('Rozpočet projektu'!$G$10:$G$5012,'Rozpočet projektu'!$A$10:$A$5012,$R14&amp;"*",'Rozpočet projektu'!$C$10:$C$5012,AR$1)</f>
        <v>0</v>
      </c>
      <c r="AS14">
        <f>SUMIFS('Rozpočet projektu'!$G$10:$G$5012,'Rozpočet projektu'!$A$10:$A$5012,$R14&amp;"*",'Rozpočet projektu'!$C$10:$C$5012,AS$1)</f>
        <v>0</v>
      </c>
    </row>
    <row r="15" spans="1:45" ht="25.5" x14ac:dyDescent="0.2">
      <c r="A15" s="265" t="str">
        <f t="shared" si="2"/>
        <v>1.</v>
      </c>
      <c r="B15" s="265" t="str">
        <f t="shared" si="1"/>
        <v>Riadenie projektu a podporné aktivity - nepriame výdavky***</v>
      </c>
      <c r="C15" s="266" t="s">
        <v>18</v>
      </c>
      <c r="D15" s="267">
        <f>SUMIFS('Rozpočet projektu'!$G$10:$G$5012,'Rozpočet projektu'!$A$10:$A$5012,$A15&amp;"*",'Rozpočet projektu'!$C$10:$C$5012,$C15)</f>
        <v>0</v>
      </c>
      <c r="E15" s="267" t="str">
        <f t="shared" si="0"/>
        <v/>
      </c>
      <c r="F15" s="267"/>
      <c r="G15" s="256"/>
      <c r="H15" s="256"/>
      <c r="I15" s="256"/>
      <c r="J15" s="256"/>
      <c r="P15" t="str">
        <f t="array" ref="P15">IFERROR(INDEX('Rozpočet projektu'!$A$10:$A$5012,MATCH(1,($R15='Rozpočet projektu'!$A$10:$A$5012)*($R$1='Rozpočet projektu'!$B$10:$B$5012),0)),"")</f>
        <v/>
      </c>
      <c r="Q15" t="str">
        <f>IFERROR(INDEX('Rozpočet projektu'!$B$10:$B$5012,MATCH($R15,('Rozpočet projektu'!$A$10:$A$5012),0),),"")</f>
        <v/>
      </c>
      <c r="R15" t="s">
        <v>55</v>
      </c>
      <c r="S15">
        <f>SUMIFS('Rozpočet projektu'!$G$10:$G$5012,'Rozpočet projektu'!$A$10:$A$5012,$R15&amp;"*",'Rozpočet projektu'!$C$10:$C$5012,S$1)</f>
        <v>0</v>
      </c>
      <c r="T15">
        <f>SUMIFS('Rozpočet projektu'!$G$10:$G$5012,'Rozpočet projektu'!$A$10:$A$5012,$R15&amp;"*",'Rozpočet projektu'!$C$10:$C$5012,T$1)</f>
        <v>0</v>
      </c>
      <c r="U15">
        <f>SUMIFS('Rozpočet projektu'!$G$10:$G$5012,'Rozpočet projektu'!$A$10:$A$5012,$R15&amp;"*",'Rozpočet projektu'!$C$10:$C$5012,U$1)</f>
        <v>0</v>
      </c>
      <c r="V15">
        <f>SUMIFS('Rozpočet projektu'!$G$10:$G$5012,'Rozpočet projektu'!$A$10:$A$5012,$R15&amp;"*",'Rozpočet projektu'!$C$10:$C$5012,V$1)</f>
        <v>0</v>
      </c>
      <c r="W15">
        <f>SUMIFS('Rozpočet projektu'!$G$10:$G$5012,'Rozpočet projektu'!$A$10:$A$5012,$R15&amp;"*",'Rozpočet projektu'!$C$10:$C$5012,W$1)</f>
        <v>0</v>
      </c>
      <c r="X15">
        <f>SUMIFS('Rozpočet projektu'!$G$10:$G$5012,'Rozpočet projektu'!$A$10:$A$5012,$R15&amp;"*",'Rozpočet projektu'!$C$10:$C$5012,X$1)</f>
        <v>0</v>
      </c>
      <c r="Y15">
        <f>SUMIFS('Rozpočet projektu'!$G$10:$G$5012,'Rozpočet projektu'!$A$10:$A$5012,$R15&amp;"*",'Rozpočet projektu'!$C$10:$C$5012,Y$1)</f>
        <v>0</v>
      </c>
      <c r="Z15">
        <f>SUMIFS('Rozpočet projektu'!$G$10:$G$5012,'Rozpočet projektu'!$A$10:$A$5012,$R15&amp;"*",'Rozpočet projektu'!$C$10:$C$5012,Z$1)</f>
        <v>0</v>
      </c>
      <c r="AA15">
        <f>SUMIFS('Rozpočet projektu'!$G$10:$G$5012,'Rozpočet projektu'!$A$10:$A$5012,$R15&amp;"*",'Rozpočet projektu'!$C$10:$C$5012,AA$1)</f>
        <v>0</v>
      </c>
      <c r="AB15">
        <f>SUMIFS('Rozpočet projektu'!$G$10:$G$5012,'Rozpočet projektu'!$A$10:$A$5012,$R15&amp;"*",'Rozpočet projektu'!$C$10:$C$5012,AB$1)</f>
        <v>0</v>
      </c>
      <c r="AC15">
        <f>SUMIFS('Rozpočet projektu'!$G$10:$G$5012,'Rozpočet projektu'!$A$10:$A$5012,$R15&amp;"*",'Rozpočet projektu'!$C$10:$C$5012,AC$1)</f>
        <v>0</v>
      </c>
      <c r="AD15">
        <f>SUMIFS('Rozpočet projektu'!$G$10:$G$5012,'Rozpočet projektu'!$A$10:$A$5012,$R15&amp;"*",'Rozpočet projektu'!$C$10:$C$5012,AD$1)</f>
        <v>0</v>
      </c>
      <c r="AE15">
        <f>SUMIFS('Rozpočet projektu'!$G$10:$G$5012,'Rozpočet projektu'!$A$10:$A$5012,$R15&amp;"*",'Rozpočet projektu'!$C$10:$C$5012,AE$1)</f>
        <v>0</v>
      </c>
      <c r="AF15">
        <f>SUMIFS('Rozpočet projektu'!$G$10:$G$5012,'Rozpočet projektu'!$A$10:$A$5012,$R15&amp;"*",'Rozpočet projektu'!$C$10:$C$5012,AF$1)</f>
        <v>0</v>
      </c>
      <c r="AG15">
        <f>SUMIFS('Rozpočet projektu'!$G$10:$G$5012,'Rozpočet projektu'!$A$10:$A$5012,$R15&amp;"*",'Rozpočet projektu'!$C$10:$C$5012,AG$1)</f>
        <v>0</v>
      </c>
      <c r="AH15">
        <f>SUMIFS('Rozpočet projektu'!$G$10:$G$5012,'Rozpočet projektu'!$A$10:$A$5012,$R15&amp;"*",'Rozpočet projektu'!$C$10:$C$5012,AH$1)</f>
        <v>0</v>
      </c>
      <c r="AI15">
        <f>SUMIFS('Rozpočet projektu'!$G$10:$G$5012,'Rozpočet projektu'!$A$10:$A$5012,$R15&amp;"*",'Rozpočet projektu'!$C$10:$C$5012,AI$1)</f>
        <v>0</v>
      </c>
      <c r="AJ15">
        <f>SUMIFS('Rozpočet projektu'!$G$10:$G$5012,'Rozpočet projektu'!$A$10:$A$5012,$R15&amp;"*",'Rozpočet projektu'!$C$10:$C$5012,AJ$1)</f>
        <v>0</v>
      </c>
      <c r="AK15">
        <f>SUMIFS('Rozpočet projektu'!$G$10:$G$5012,'Rozpočet projektu'!$A$10:$A$5012,$R15&amp;"*",'Rozpočet projektu'!$C$10:$C$5012,AK$1)</f>
        <v>0</v>
      </c>
      <c r="AL15">
        <f>SUMIFS('Rozpočet projektu'!$G$10:$G$5012,'Rozpočet projektu'!$A$10:$A$5012,$R15&amp;"*",'Rozpočet projektu'!$C$10:$C$5012,AL$1)</f>
        <v>0</v>
      </c>
      <c r="AM15">
        <f>SUMIFS('Rozpočet projektu'!$G$10:$G$5012,'Rozpočet projektu'!$A$10:$A$5012,$R15&amp;"*",'Rozpočet projektu'!$C$10:$C$5012,AM$1)</f>
        <v>0</v>
      </c>
      <c r="AN15">
        <f>SUMIFS('Rozpočet projektu'!$G$10:$G$5012,'Rozpočet projektu'!$A$10:$A$5012,$R15&amp;"*",'Rozpočet projektu'!$C$10:$C$5012,AN$1)</f>
        <v>0</v>
      </c>
      <c r="AO15">
        <f>SUMIFS('Rozpočet projektu'!$G$10:$G$5012,'Rozpočet projektu'!$A$10:$A$5012,$R15&amp;"*",'Rozpočet projektu'!$C$10:$C$5012,AO$1)</f>
        <v>0</v>
      </c>
      <c r="AP15">
        <f>SUMIFS('Rozpočet projektu'!$G$10:$G$5012,'Rozpočet projektu'!$A$10:$A$5012,$R15&amp;"*",'Rozpočet projektu'!$C$10:$C$5012,AP$1)</f>
        <v>0</v>
      </c>
      <c r="AQ15">
        <f>SUMIFS('Rozpočet projektu'!$G$10:$G$5012,'Rozpočet projektu'!$A$10:$A$5012,$R15&amp;"*",'Rozpočet projektu'!$C$10:$C$5012,AQ$1)</f>
        <v>0</v>
      </c>
      <c r="AR15">
        <f>SUMIFS('Rozpočet projektu'!$G$10:$G$5012,'Rozpočet projektu'!$A$10:$A$5012,$R15&amp;"*",'Rozpočet projektu'!$C$10:$C$5012,AR$1)</f>
        <v>0</v>
      </c>
      <c r="AS15">
        <f>SUMIFS('Rozpočet projektu'!$G$10:$G$5012,'Rozpočet projektu'!$A$10:$A$5012,$R15&amp;"*",'Rozpočet projektu'!$C$10:$C$5012,AS$1)</f>
        <v>0</v>
      </c>
    </row>
    <row r="16" spans="1:45" ht="51" x14ac:dyDescent="0.2">
      <c r="A16" s="265" t="str">
        <f t="shared" si="2"/>
        <v>1.</v>
      </c>
      <c r="B16" s="265" t="str">
        <f t="shared" si="1"/>
        <v>Riadenie projektu a podporné aktivity - nepriame výdavky***</v>
      </c>
      <c r="C16" s="266" t="s">
        <v>19</v>
      </c>
      <c r="D16" s="267">
        <f>SUMIFS('Rozpočet projektu'!$G$10:$G$5012,'Rozpočet projektu'!$A$10:$A$5012,$A16&amp;"*",'Rozpočet projektu'!$C$10:$C$5012,$C16)</f>
        <v>0</v>
      </c>
      <c r="E16" s="267" t="str">
        <f t="shared" si="0"/>
        <v/>
      </c>
      <c r="F16" s="267"/>
      <c r="G16" s="256"/>
      <c r="H16" s="256"/>
      <c r="I16" s="256"/>
      <c r="J16" s="256"/>
      <c r="P16" t="str">
        <f t="array" ref="P16">IFERROR(INDEX('Rozpočet projektu'!$A$10:$A$5012,MATCH(1,($R16='Rozpočet projektu'!$A$10:$A$5012)*($R$1='Rozpočet projektu'!$B$10:$B$5012),0)),"")</f>
        <v/>
      </c>
      <c r="Q16" t="str">
        <f>IFERROR(INDEX('Rozpočet projektu'!$B$10:$B$5012,MATCH($R16,('Rozpočet projektu'!$A$10:$A$5012),0),),"")</f>
        <v/>
      </c>
      <c r="R16" t="s">
        <v>56</v>
      </c>
      <c r="S16">
        <f>SUMIFS('Rozpočet projektu'!$G$10:$G$5012,'Rozpočet projektu'!$A$10:$A$5012,$R16&amp;"*",'Rozpočet projektu'!$C$10:$C$5012,S$1)</f>
        <v>0</v>
      </c>
      <c r="T16">
        <f>SUMIFS('Rozpočet projektu'!$G$10:$G$5012,'Rozpočet projektu'!$A$10:$A$5012,$R16&amp;"*",'Rozpočet projektu'!$C$10:$C$5012,T$1)</f>
        <v>0</v>
      </c>
      <c r="U16">
        <f>SUMIFS('Rozpočet projektu'!$G$10:$G$5012,'Rozpočet projektu'!$A$10:$A$5012,$R16&amp;"*",'Rozpočet projektu'!$C$10:$C$5012,U$1)</f>
        <v>0</v>
      </c>
      <c r="V16">
        <f>SUMIFS('Rozpočet projektu'!$G$10:$G$5012,'Rozpočet projektu'!$A$10:$A$5012,$R16&amp;"*",'Rozpočet projektu'!$C$10:$C$5012,V$1)</f>
        <v>0</v>
      </c>
      <c r="W16">
        <f>SUMIFS('Rozpočet projektu'!$G$10:$G$5012,'Rozpočet projektu'!$A$10:$A$5012,$R16&amp;"*",'Rozpočet projektu'!$C$10:$C$5012,W$1)</f>
        <v>0</v>
      </c>
      <c r="X16">
        <f>SUMIFS('Rozpočet projektu'!$G$10:$G$5012,'Rozpočet projektu'!$A$10:$A$5012,$R16&amp;"*",'Rozpočet projektu'!$C$10:$C$5012,X$1)</f>
        <v>0</v>
      </c>
      <c r="Y16">
        <f>SUMIFS('Rozpočet projektu'!$G$10:$G$5012,'Rozpočet projektu'!$A$10:$A$5012,$R16&amp;"*",'Rozpočet projektu'!$C$10:$C$5012,Y$1)</f>
        <v>0</v>
      </c>
      <c r="Z16">
        <f>SUMIFS('Rozpočet projektu'!$G$10:$G$5012,'Rozpočet projektu'!$A$10:$A$5012,$R16&amp;"*",'Rozpočet projektu'!$C$10:$C$5012,Z$1)</f>
        <v>0</v>
      </c>
      <c r="AA16">
        <f>SUMIFS('Rozpočet projektu'!$G$10:$G$5012,'Rozpočet projektu'!$A$10:$A$5012,$R16&amp;"*",'Rozpočet projektu'!$C$10:$C$5012,AA$1)</f>
        <v>0</v>
      </c>
      <c r="AB16">
        <f>SUMIFS('Rozpočet projektu'!$G$10:$G$5012,'Rozpočet projektu'!$A$10:$A$5012,$R16&amp;"*",'Rozpočet projektu'!$C$10:$C$5012,AB$1)</f>
        <v>0</v>
      </c>
      <c r="AC16">
        <f>SUMIFS('Rozpočet projektu'!$G$10:$G$5012,'Rozpočet projektu'!$A$10:$A$5012,$R16&amp;"*",'Rozpočet projektu'!$C$10:$C$5012,AC$1)</f>
        <v>0</v>
      </c>
      <c r="AD16">
        <f>SUMIFS('Rozpočet projektu'!$G$10:$G$5012,'Rozpočet projektu'!$A$10:$A$5012,$R16&amp;"*",'Rozpočet projektu'!$C$10:$C$5012,AD$1)</f>
        <v>0</v>
      </c>
      <c r="AE16">
        <f>SUMIFS('Rozpočet projektu'!$G$10:$G$5012,'Rozpočet projektu'!$A$10:$A$5012,$R16&amp;"*",'Rozpočet projektu'!$C$10:$C$5012,AE$1)</f>
        <v>0</v>
      </c>
      <c r="AF16">
        <f>SUMIFS('Rozpočet projektu'!$G$10:$G$5012,'Rozpočet projektu'!$A$10:$A$5012,$R16&amp;"*",'Rozpočet projektu'!$C$10:$C$5012,AF$1)</f>
        <v>0</v>
      </c>
      <c r="AG16">
        <f>SUMIFS('Rozpočet projektu'!$G$10:$G$5012,'Rozpočet projektu'!$A$10:$A$5012,$R16&amp;"*",'Rozpočet projektu'!$C$10:$C$5012,AG$1)</f>
        <v>0</v>
      </c>
      <c r="AH16">
        <f>SUMIFS('Rozpočet projektu'!$G$10:$G$5012,'Rozpočet projektu'!$A$10:$A$5012,$R16&amp;"*",'Rozpočet projektu'!$C$10:$C$5012,AH$1)</f>
        <v>0</v>
      </c>
      <c r="AI16">
        <f>SUMIFS('Rozpočet projektu'!$G$10:$G$5012,'Rozpočet projektu'!$A$10:$A$5012,$R16&amp;"*",'Rozpočet projektu'!$C$10:$C$5012,AI$1)</f>
        <v>0</v>
      </c>
      <c r="AJ16">
        <f>SUMIFS('Rozpočet projektu'!$G$10:$G$5012,'Rozpočet projektu'!$A$10:$A$5012,$R16&amp;"*",'Rozpočet projektu'!$C$10:$C$5012,AJ$1)</f>
        <v>0</v>
      </c>
      <c r="AK16">
        <f>SUMIFS('Rozpočet projektu'!$G$10:$G$5012,'Rozpočet projektu'!$A$10:$A$5012,$R16&amp;"*",'Rozpočet projektu'!$C$10:$C$5012,AK$1)</f>
        <v>0</v>
      </c>
      <c r="AL16">
        <f>SUMIFS('Rozpočet projektu'!$G$10:$G$5012,'Rozpočet projektu'!$A$10:$A$5012,$R16&amp;"*",'Rozpočet projektu'!$C$10:$C$5012,AL$1)</f>
        <v>0</v>
      </c>
      <c r="AM16">
        <f>SUMIFS('Rozpočet projektu'!$G$10:$G$5012,'Rozpočet projektu'!$A$10:$A$5012,$R16&amp;"*",'Rozpočet projektu'!$C$10:$C$5012,AM$1)</f>
        <v>0</v>
      </c>
      <c r="AN16">
        <f>SUMIFS('Rozpočet projektu'!$G$10:$G$5012,'Rozpočet projektu'!$A$10:$A$5012,$R16&amp;"*",'Rozpočet projektu'!$C$10:$C$5012,AN$1)</f>
        <v>0</v>
      </c>
      <c r="AO16">
        <f>SUMIFS('Rozpočet projektu'!$G$10:$G$5012,'Rozpočet projektu'!$A$10:$A$5012,$R16&amp;"*",'Rozpočet projektu'!$C$10:$C$5012,AO$1)</f>
        <v>0</v>
      </c>
      <c r="AP16">
        <f>SUMIFS('Rozpočet projektu'!$G$10:$G$5012,'Rozpočet projektu'!$A$10:$A$5012,$R16&amp;"*",'Rozpočet projektu'!$C$10:$C$5012,AP$1)</f>
        <v>0</v>
      </c>
      <c r="AQ16">
        <f>SUMIFS('Rozpočet projektu'!$G$10:$G$5012,'Rozpočet projektu'!$A$10:$A$5012,$R16&amp;"*",'Rozpočet projektu'!$C$10:$C$5012,AQ$1)</f>
        <v>0</v>
      </c>
      <c r="AR16">
        <f>SUMIFS('Rozpočet projektu'!$G$10:$G$5012,'Rozpočet projektu'!$A$10:$A$5012,$R16&amp;"*",'Rozpočet projektu'!$C$10:$C$5012,AR$1)</f>
        <v>0</v>
      </c>
      <c r="AS16">
        <f>SUMIFS('Rozpočet projektu'!$G$10:$G$5012,'Rozpočet projektu'!$A$10:$A$5012,$R16&amp;"*",'Rozpočet projektu'!$C$10:$C$5012,AS$1)</f>
        <v>0</v>
      </c>
    </row>
    <row r="17" spans="1:45" ht="25.5" x14ac:dyDescent="0.2">
      <c r="A17" s="265" t="str">
        <f t="shared" si="2"/>
        <v>1.</v>
      </c>
      <c r="B17" s="265" t="str">
        <f t="shared" si="1"/>
        <v>Riadenie projektu a podporné aktivity - nepriame výdavky***</v>
      </c>
      <c r="C17" s="266" t="s">
        <v>20</v>
      </c>
      <c r="D17" s="267">
        <f>SUMIFS('Rozpočet projektu'!$G$10:$G$5012,'Rozpočet projektu'!$A$10:$A$5012,$A17&amp;"*",'Rozpočet projektu'!$C$10:$C$5012,$C17)</f>
        <v>0</v>
      </c>
      <c r="E17" s="267" t="str">
        <f t="shared" si="0"/>
        <v/>
      </c>
      <c r="F17" s="267"/>
      <c r="G17" s="256"/>
      <c r="H17" s="256"/>
      <c r="I17" s="256"/>
      <c r="J17" s="256"/>
      <c r="P17" t="str">
        <f t="array" ref="P17">IFERROR(INDEX('Rozpočet projektu'!$A$10:$A$5012,MATCH(1,($R17='Rozpočet projektu'!$A$10:$A$5012)*($R$1='Rozpočet projektu'!$B$10:$B$5012),0)),"")</f>
        <v/>
      </c>
      <c r="Q17" t="str">
        <f>IFERROR(INDEX('Rozpočet projektu'!$B$10:$B$5012,MATCH($R17,('Rozpočet projektu'!$A$10:$A$5012),0),),"")</f>
        <v/>
      </c>
      <c r="R17" t="s">
        <v>57</v>
      </c>
      <c r="S17">
        <f>SUMIFS('Rozpočet projektu'!$G$10:$G$5012,'Rozpočet projektu'!$A$10:$A$5012,$R17&amp;"*",'Rozpočet projektu'!$C$10:$C$5012,S$1)</f>
        <v>0</v>
      </c>
      <c r="T17">
        <f>SUMIFS('Rozpočet projektu'!$G$10:$G$5012,'Rozpočet projektu'!$A$10:$A$5012,$R17&amp;"*",'Rozpočet projektu'!$C$10:$C$5012,T$1)</f>
        <v>0</v>
      </c>
      <c r="U17">
        <f>SUMIFS('Rozpočet projektu'!$G$10:$G$5012,'Rozpočet projektu'!$A$10:$A$5012,$R17&amp;"*",'Rozpočet projektu'!$C$10:$C$5012,U$1)</f>
        <v>0</v>
      </c>
      <c r="V17">
        <f>SUMIFS('Rozpočet projektu'!$G$10:$G$5012,'Rozpočet projektu'!$A$10:$A$5012,$R17&amp;"*",'Rozpočet projektu'!$C$10:$C$5012,V$1)</f>
        <v>0</v>
      </c>
      <c r="W17">
        <f>SUMIFS('Rozpočet projektu'!$G$10:$G$5012,'Rozpočet projektu'!$A$10:$A$5012,$R17&amp;"*",'Rozpočet projektu'!$C$10:$C$5012,W$1)</f>
        <v>0</v>
      </c>
      <c r="X17">
        <f>SUMIFS('Rozpočet projektu'!$G$10:$G$5012,'Rozpočet projektu'!$A$10:$A$5012,$R17&amp;"*",'Rozpočet projektu'!$C$10:$C$5012,X$1)</f>
        <v>0</v>
      </c>
      <c r="Y17">
        <f>SUMIFS('Rozpočet projektu'!$G$10:$G$5012,'Rozpočet projektu'!$A$10:$A$5012,$R17&amp;"*",'Rozpočet projektu'!$C$10:$C$5012,Y$1)</f>
        <v>0</v>
      </c>
      <c r="Z17">
        <f>SUMIFS('Rozpočet projektu'!$G$10:$G$5012,'Rozpočet projektu'!$A$10:$A$5012,$R17&amp;"*",'Rozpočet projektu'!$C$10:$C$5012,Z$1)</f>
        <v>0</v>
      </c>
      <c r="AA17">
        <f>SUMIFS('Rozpočet projektu'!$G$10:$G$5012,'Rozpočet projektu'!$A$10:$A$5012,$R17&amp;"*",'Rozpočet projektu'!$C$10:$C$5012,AA$1)</f>
        <v>0</v>
      </c>
      <c r="AB17">
        <f>SUMIFS('Rozpočet projektu'!$G$10:$G$5012,'Rozpočet projektu'!$A$10:$A$5012,$R17&amp;"*",'Rozpočet projektu'!$C$10:$C$5012,AB$1)</f>
        <v>0</v>
      </c>
      <c r="AC17">
        <f>SUMIFS('Rozpočet projektu'!$G$10:$G$5012,'Rozpočet projektu'!$A$10:$A$5012,$R17&amp;"*",'Rozpočet projektu'!$C$10:$C$5012,AC$1)</f>
        <v>0</v>
      </c>
      <c r="AD17">
        <f>SUMIFS('Rozpočet projektu'!$G$10:$G$5012,'Rozpočet projektu'!$A$10:$A$5012,$R17&amp;"*",'Rozpočet projektu'!$C$10:$C$5012,AD$1)</f>
        <v>0</v>
      </c>
      <c r="AE17">
        <f>SUMIFS('Rozpočet projektu'!$G$10:$G$5012,'Rozpočet projektu'!$A$10:$A$5012,$R17&amp;"*",'Rozpočet projektu'!$C$10:$C$5012,AE$1)</f>
        <v>0</v>
      </c>
      <c r="AF17">
        <f>SUMIFS('Rozpočet projektu'!$G$10:$G$5012,'Rozpočet projektu'!$A$10:$A$5012,$R17&amp;"*",'Rozpočet projektu'!$C$10:$C$5012,AF$1)</f>
        <v>0</v>
      </c>
      <c r="AG17">
        <f>SUMIFS('Rozpočet projektu'!$G$10:$G$5012,'Rozpočet projektu'!$A$10:$A$5012,$R17&amp;"*",'Rozpočet projektu'!$C$10:$C$5012,AG$1)</f>
        <v>0</v>
      </c>
      <c r="AH17">
        <f>SUMIFS('Rozpočet projektu'!$G$10:$G$5012,'Rozpočet projektu'!$A$10:$A$5012,$R17&amp;"*",'Rozpočet projektu'!$C$10:$C$5012,AH$1)</f>
        <v>0</v>
      </c>
      <c r="AI17">
        <f>SUMIFS('Rozpočet projektu'!$G$10:$G$5012,'Rozpočet projektu'!$A$10:$A$5012,$R17&amp;"*",'Rozpočet projektu'!$C$10:$C$5012,AI$1)</f>
        <v>0</v>
      </c>
      <c r="AJ17">
        <f>SUMIFS('Rozpočet projektu'!$G$10:$G$5012,'Rozpočet projektu'!$A$10:$A$5012,$R17&amp;"*",'Rozpočet projektu'!$C$10:$C$5012,AJ$1)</f>
        <v>0</v>
      </c>
      <c r="AK17">
        <f>SUMIFS('Rozpočet projektu'!$G$10:$G$5012,'Rozpočet projektu'!$A$10:$A$5012,$R17&amp;"*",'Rozpočet projektu'!$C$10:$C$5012,AK$1)</f>
        <v>0</v>
      </c>
      <c r="AL17">
        <f>SUMIFS('Rozpočet projektu'!$G$10:$G$5012,'Rozpočet projektu'!$A$10:$A$5012,$R17&amp;"*",'Rozpočet projektu'!$C$10:$C$5012,AL$1)</f>
        <v>0</v>
      </c>
      <c r="AM17">
        <f>SUMIFS('Rozpočet projektu'!$G$10:$G$5012,'Rozpočet projektu'!$A$10:$A$5012,$R17&amp;"*",'Rozpočet projektu'!$C$10:$C$5012,AM$1)</f>
        <v>0</v>
      </c>
      <c r="AN17">
        <f>SUMIFS('Rozpočet projektu'!$G$10:$G$5012,'Rozpočet projektu'!$A$10:$A$5012,$R17&amp;"*",'Rozpočet projektu'!$C$10:$C$5012,AN$1)</f>
        <v>0</v>
      </c>
      <c r="AO17">
        <f>SUMIFS('Rozpočet projektu'!$G$10:$G$5012,'Rozpočet projektu'!$A$10:$A$5012,$R17&amp;"*",'Rozpočet projektu'!$C$10:$C$5012,AO$1)</f>
        <v>0</v>
      </c>
      <c r="AP17">
        <f>SUMIFS('Rozpočet projektu'!$G$10:$G$5012,'Rozpočet projektu'!$A$10:$A$5012,$R17&amp;"*",'Rozpočet projektu'!$C$10:$C$5012,AP$1)</f>
        <v>0</v>
      </c>
      <c r="AQ17">
        <f>SUMIFS('Rozpočet projektu'!$G$10:$G$5012,'Rozpočet projektu'!$A$10:$A$5012,$R17&amp;"*",'Rozpočet projektu'!$C$10:$C$5012,AQ$1)</f>
        <v>0</v>
      </c>
      <c r="AR17">
        <f>SUMIFS('Rozpočet projektu'!$G$10:$G$5012,'Rozpočet projektu'!$A$10:$A$5012,$R17&amp;"*",'Rozpočet projektu'!$C$10:$C$5012,AR$1)</f>
        <v>0</v>
      </c>
      <c r="AS17">
        <f>SUMIFS('Rozpočet projektu'!$G$10:$G$5012,'Rozpočet projektu'!$A$10:$A$5012,$R17&amp;"*",'Rozpočet projektu'!$C$10:$C$5012,AS$1)</f>
        <v>0</v>
      </c>
    </row>
    <row r="18" spans="1:45" ht="25.5" x14ac:dyDescent="0.2">
      <c r="A18" s="265" t="str">
        <f t="shared" si="2"/>
        <v>1.</v>
      </c>
      <c r="B18" s="265" t="str">
        <f t="shared" si="1"/>
        <v>Riadenie projektu a podporné aktivity - nepriame výdavky***</v>
      </c>
      <c r="C18" s="266" t="s">
        <v>21</v>
      </c>
      <c r="D18" s="267">
        <f>SUMIFS('Rozpočet projektu'!$G$10:$G$5012,'Rozpočet projektu'!$A$10:$A$5012,$A18&amp;"*",'Rozpočet projektu'!$C$10:$C$5012,$C18)</f>
        <v>0</v>
      </c>
      <c r="E18" s="267" t="str">
        <f t="shared" si="0"/>
        <v/>
      </c>
      <c r="F18" s="267"/>
      <c r="G18" s="256"/>
      <c r="H18" s="256"/>
      <c r="I18" s="256"/>
      <c r="J18" s="256"/>
      <c r="P18" t="str">
        <f t="array" ref="P18">IFERROR(INDEX('Rozpočet projektu'!$A$10:$A$5012,MATCH(1,($R18='Rozpočet projektu'!$A$10:$A$5012)*($R$1='Rozpočet projektu'!$B$10:$B$5012),0)),"")</f>
        <v/>
      </c>
      <c r="Q18" t="str">
        <f>IFERROR(INDEX('Rozpočet projektu'!$B$10:$B$5012,MATCH($R18,('Rozpočet projektu'!$A$10:$A$5012),0),),"")</f>
        <v/>
      </c>
      <c r="R18" t="s">
        <v>58</v>
      </c>
      <c r="S18">
        <f>SUMIFS('Rozpočet projektu'!$G$10:$G$5012,'Rozpočet projektu'!$A$10:$A$5012,$R18&amp;"*",'Rozpočet projektu'!$C$10:$C$5012,S$1)</f>
        <v>0</v>
      </c>
      <c r="T18">
        <f>SUMIFS('Rozpočet projektu'!$G$10:$G$5012,'Rozpočet projektu'!$A$10:$A$5012,$R18&amp;"*",'Rozpočet projektu'!$C$10:$C$5012,T$1)</f>
        <v>0</v>
      </c>
      <c r="U18">
        <f>SUMIFS('Rozpočet projektu'!$G$10:$G$5012,'Rozpočet projektu'!$A$10:$A$5012,$R18&amp;"*",'Rozpočet projektu'!$C$10:$C$5012,U$1)</f>
        <v>0</v>
      </c>
      <c r="V18">
        <f>SUMIFS('Rozpočet projektu'!$G$10:$G$5012,'Rozpočet projektu'!$A$10:$A$5012,$R18&amp;"*",'Rozpočet projektu'!$C$10:$C$5012,V$1)</f>
        <v>0</v>
      </c>
      <c r="W18">
        <f>SUMIFS('Rozpočet projektu'!$G$10:$G$5012,'Rozpočet projektu'!$A$10:$A$5012,$R18&amp;"*",'Rozpočet projektu'!$C$10:$C$5012,W$1)</f>
        <v>0</v>
      </c>
      <c r="X18">
        <f>SUMIFS('Rozpočet projektu'!$G$10:$G$5012,'Rozpočet projektu'!$A$10:$A$5012,$R18&amp;"*",'Rozpočet projektu'!$C$10:$C$5012,X$1)</f>
        <v>0</v>
      </c>
      <c r="Y18">
        <f>SUMIFS('Rozpočet projektu'!$G$10:$G$5012,'Rozpočet projektu'!$A$10:$A$5012,$R18&amp;"*",'Rozpočet projektu'!$C$10:$C$5012,Y$1)</f>
        <v>0</v>
      </c>
      <c r="Z18">
        <f>SUMIFS('Rozpočet projektu'!$G$10:$G$5012,'Rozpočet projektu'!$A$10:$A$5012,$R18&amp;"*",'Rozpočet projektu'!$C$10:$C$5012,Z$1)</f>
        <v>0</v>
      </c>
      <c r="AA18">
        <f>SUMIFS('Rozpočet projektu'!$G$10:$G$5012,'Rozpočet projektu'!$A$10:$A$5012,$R18&amp;"*",'Rozpočet projektu'!$C$10:$C$5012,AA$1)</f>
        <v>0</v>
      </c>
      <c r="AB18">
        <f>SUMIFS('Rozpočet projektu'!$G$10:$G$5012,'Rozpočet projektu'!$A$10:$A$5012,$R18&amp;"*",'Rozpočet projektu'!$C$10:$C$5012,AB$1)</f>
        <v>0</v>
      </c>
      <c r="AC18">
        <f>SUMIFS('Rozpočet projektu'!$G$10:$G$5012,'Rozpočet projektu'!$A$10:$A$5012,$R18&amp;"*",'Rozpočet projektu'!$C$10:$C$5012,AC$1)</f>
        <v>0</v>
      </c>
      <c r="AD18">
        <f>SUMIFS('Rozpočet projektu'!$G$10:$G$5012,'Rozpočet projektu'!$A$10:$A$5012,$R18&amp;"*",'Rozpočet projektu'!$C$10:$C$5012,AD$1)</f>
        <v>0</v>
      </c>
      <c r="AE18">
        <f>SUMIFS('Rozpočet projektu'!$G$10:$G$5012,'Rozpočet projektu'!$A$10:$A$5012,$R18&amp;"*",'Rozpočet projektu'!$C$10:$C$5012,AE$1)</f>
        <v>0</v>
      </c>
      <c r="AF18">
        <f>SUMIFS('Rozpočet projektu'!$G$10:$G$5012,'Rozpočet projektu'!$A$10:$A$5012,$R18&amp;"*",'Rozpočet projektu'!$C$10:$C$5012,AF$1)</f>
        <v>0</v>
      </c>
      <c r="AG18">
        <f>SUMIFS('Rozpočet projektu'!$G$10:$G$5012,'Rozpočet projektu'!$A$10:$A$5012,$R18&amp;"*",'Rozpočet projektu'!$C$10:$C$5012,AG$1)</f>
        <v>0</v>
      </c>
      <c r="AH18">
        <f>SUMIFS('Rozpočet projektu'!$G$10:$G$5012,'Rozpočet projektu'!$A$10:$A$5012,$R18&amp;"*",'Rozpočet projektu'!$C$10:$C$5012,AH$1)</f>
        <v>0</v>
      </c>
      <c r="AI18">
        <f>SUMIFS('Rozpočet projektu'!$G$10:$G$5012,'Rozpočet projektu'!$A$10:$A$5012,$R18&amp;"*",'Rozpočet projektu'!$C$10:$C$5012,AI$1)</f>
        <v>0</v>
      </c>
      <c r="AJ18">
        <f>SUMIFS('Rozpočet projektu'!$G$10:$G$5012,'Rozpočet projektu'!$A$10:$A$5012,$R18&amp;"*",'Rozpočet projektu'!$C$10:$C$5012,AJ$1)</f>
        <v>0</v>
      </c>
      <c r="AK18">
        <f>SUMIFS('Rozpočet projektu'!$G$10:$G$5012,'Rozpočet projektu'!$A$10:$A$5012,$R18&amp;"*",'Rozpočet projektu'!$C$10:$C$5012,AK$1)</f>
        <v>0</v>
      </c>
      <c r="AL18">
        <f>SUMIFS('Rozpočet projektu'!$G$10:$G$5012,'Rozpočet projektu'!$A$10:$A$5012,$R18&amp;"*",'Rozpočet projektu'!$C$10:$C$5012,AL$1)</f>
        <v>0</v>
      </c>
      <c r="AM18">
        <f>SUMIFS('Rozpočet projektu'!$G$10:$G$5012,'Rozpočet projektu'!$A$10:$A$5012,$R18&amp;"*",'Rozpočet projektu'!$C$10:$C$5012,AM$1)</f>
        <v>0</v>
      </c>
      <c r="AN18">
        <f>SUMIFS('Rozpočet projektu'!$G$10:$G$5012,'Rozpočet projektu'!$A$10:$A$5012,$R18&amp;"*",'Rozpočet projektu'!$C$10:$C$5012,AN$1)</f>
        <v>0</v>
      </c>
      <c r="AO18">
        <f>SUMIFS('Rozpočet projektu'!$G$10:$G$5012,'Rozpočet projektu'!$A$10:$A$5012,$R18&amp;"*",'Rozpočet projektu'!$C$10:$C$5012,AO$1)</f>
        <v>0</v>
      </c>
      <c r="AP18">
        <f>SUMIFS('Rozpočet projektu'!$G$10:$G$5012,'Rozpočet projektu'!$A$10:$A$5012,$R18&amp;"*",'Rozpočet projektu'!$C$10:$C$5012,AP$1)</f>
        <v>0</v>
      </c>
      <c r="AQ18">
        <f>SUMIFS('Rozpočet projektu'!$G$10:$G$5012,'Rozpočet projektu'!$A$10:$A$5012,$R18&amp;"*",'Rozpočet projektu'!$C$10:$C$5012,AQ$1)</f>
        <v>0</v>
      </c>
      <c r="AR18">
        <f>SUMIFS('Rozpočet projektu'!$G$10:$G$5012,'Rozpočet projektu'!$A$10:$A$5012,$R18&amp;"*",'Rozpočet projektu'!$C$10:$C$5012,AR$1)</f>
        <v>0</v>
      </c>
      <c r="AS18">
        <f>SUMIFS('Rozpočet projektu'!$G$10:$G$5012,'Rozpočet projektu'!$A$10:$A$5012,$R18&amp;"*",'Rozpočet projektu'!$C$10:$C$5012,AS$1)</f>
        <v>0</v>
      </c>
    </row>
    <row r="19" spans="1:45" x14ac:dyDescent="0.2">
      <c r="A19" s="265" t="str">
        <f t="shared" si="2"/>
        <v>1.</v>
      </c>
      <c r="B19" s="265" t="str">
        <f t="shared" si="1"/>
        <v>Riadenie projektu a podporné aktivity - nepriame výdavky***</v>
      </c>
      <c r="C19" s="266" t="s">
        <v>22</v>
      </c>
      <c r="D19" s="267">
        <f>SUMIFS('Rozpočet projektu'!$G$10:$G$5012,'Rozpočet projektu'!$A$10:$A$5012,$A19&amp;"*",'Rozpočet projektu'!$C$10:$C$5012,$C19)</f>
        <v>0</v>
      </c>
      <c r="E19" s="267" t="str">
        <f t="shared" si="0"/>
        <v/>
      </c>
      <c r="F19" s="267"/>
      <c r="G19" s="256"/>
      <c r="H19" s="256"/>
      <c r="I19" s="256"/>
      <c r="J19" s="256"/>
      <c r="P19" t="str">
        <f t="array" ref="P19">IFERROR(INDEX('Rozpočet projektu'!$A$10:$A$5012,MATCH(1,($R19='Rozpočet projektu'!$A$10:$A$5012)*($R$1='Rozpočet projektu'!$B$10:$B$5012),0)),"")</f>
        <v/>
      </c>
      <c r="Q19" t="str">
        <f>IFERROR(INDEX('Rozpočet projektu'!$B$10:$B$5012,MATCH($R19,('Rozpočet projektu'!$A$10:$A$5012),0),),"")</f>
        <v/>
      </c>
      <c r="R19" t="s">
        <v>59</v>
      </c>
      <c r="S19">
        <f>SUMIFS('Rozpočet projektu'!$G$10:$G$5012,'Rozpočet projektu'!$A$10:$A$5012,$R19&amp;"*",'Rozpočet projektu'!$C$10:$C$5012,S$1)</f>
        <v>0</v>
      </c>
      <c r="T19">
        <f>SUMIFS('Rozpočet projektu'!$G$10:$G$5012,'Rozpočet projektu'!$A$10:$A$5012,$R19&amp;"*",'Rozpočet projektu'!$C$10:$C$5012,T$1)</f>
        <v>0</v>
      </c>
      <c r="U19">
        <f>SUMIFS('Rozpočet projektu'!$G$10:$G$5012,'Rozpočet projektu'!$A$10:$A$5012,$R19&amp;"*",'Rozpočet projektu'!$C$10:$C$5012,U$1)</f>
        <v>0</v>
      </c>
      <c r="V19">
        <f>SUMIFS('Rozpočet projektu'!$G$10:$G$5012,'Rozpočet projektu'!$A$10:$A$5012,$R19&amp;"*",'Rozpočet projektu'!$C$10:$C$5012,V$1)</f>
        <v>0</v>
      </c>
      <c r="W19">
        <f>SUMIFS('Rozpočet projektu'!$G$10:$G$5012,'Rozpočet projektu'!$A$10:$A$5012,$R19&amp;"*",'Rozpočet projektu'!$C$10:$C$5012,W$1)</f>
        <v>0</v>
      </c>
      <c r="X19">
        <f>SUMIFS('Rozpočet projektu'!$G$10:$G$5012,'Rozpočet projektu'!$A$10:$A$5012,$R19&amp;"*",'Rozpočet projektu'!$C$10:$C$5012,X$1)</f>
        <v>0</v>
      </c>
      <c r="Y19">
        <f>SUMIFS('Rozpočet projektu'!$G$10:$G$5012,'Rozpočet projektu'!$A$10:$A$5012,$R19&amp;"*",'Rozpočet projektu'!$C$10:$C$5012,Y$1)</f>
        <v>0</v>
      </c>
      <c r="Z19">
        <f>SUMIFS('Rozpočet projektu'!$G$10:$G$5012,'Rozpočet projektu'!$A$10:$A$5012,$R19&amp;"*",'Rozpočet projektu'!$C$10:$C$5012,Z$1)</f>
        <v>0</v>
      </c>
      <c r="AA19">
        <f>SUMIFS('Rozpočet projektu'!$G$10:$G$5012,'Rozpočet projektu'!$A$10:$A$5012,$R19&amp;"*",'Rozpočet projektu'!$C$10:$C$5012,AA$1)</f>
        <v>0</v>
      </c>
      <c r="AB19">
        <f>SUMIFS('Rozpočet projektu'!$G$10:$G$5012,'Rozpočet projektu'!$A$10:$A$5012,$R19&amp;"*",'Rozpočet projektu'!$C$10:$C$5012,AB$1)</f>
        <v>0</v>
      </c>
      <c r="AC19">
        <f>SUMIFS('Rozpočet projektu'!$G$10:$G$5012,'Rozpočet projektu'!$A$10:$A$5012,$R19&amp;"*",'Rozpočet projektu'!$C$10:$C$5012,AC$1)</f>
        <v>0</v>
      </c>
      <c r="AD19">
        <f>SUMIFS('Rozpočet projektu'!$G$10:$G$5012,'Rozpočet projektu'!$A$10:$A$5012,$R19&amp;"*",'Rozpočet projektu'!$C$10:$C$5012,AD$1)</f>
        <v>0</v>
      </c>
      <c r="AE19">
        <f>SUMIFS('Rozpočet projektu'!$G$10:$G$5012,'Rozpočet projektu'!$A$10:$A$5012,$R19&amp;"*",'Rozpočet projektu'!$C$10:$C$5012,AE$1)</f>
        <v>0</v>
      </c>
      <c r="AF19">
        <f>SUMIFS('Rozpočet projektu'!$G$10:$G$5012,'Rozpočet projektu'!$A$10:$A$5012,$R19&amp;"*",'Rozpočet projektu'!$C$10:$C$5012,AF$1)</f>
        <v>0</v>
      </c>
      <c r="AG19">
        <f>SUMIFS('Rozpočet projektu'!$G$10:$G$5012,'Rozpočet projektu'!$A$10:$A$5012,$R19&amp;"*",'Rozpočet projektu'!$C$10:$C$5012,AG$1)</f>
        <v>0</v>
      </c>
      <c r="AH19">
        <f>SUMIFS('Rozpočet projektu'!$G$10:$G$5012,'Rozpočet projektu'!$A$10:$A$5012,$R19&amp;"*",'Rozpočet projektu'!$C$10:$C$5012,AH$1)</f>
        <v>0</v>
      </c>
      <c r="AI19">
        <f>SUMIFS('Rozpočet projektu'!$G$10:$G$5012,'Rozpočet projektu'!$A$10:$A$5012,$R19&amp;"*",'Rozpočet projektu'!$C$10:$C$5012,AI$1)</f>
        <v>0</v>
      </c>
      <c r="AJ19">
        <f>SUMIFS('Rozpočet projektu'!$G$10:$G$5012,'Rozpočet projektu'!$A$10:$A$5012,$R19&amp;"*",'Rozpočet projektu'!$C$10:$C$5012,AJ$1)</f>
        <v>0</v>
      </c>
      <c r="AK19">
        <f>SUMIFS('Rozpočet projektu'!$G$10:$G$5012,'Rozpočet projektu'!$A$10:$A$5012,$R19&amp;"*",'Rozpočet projektu'!$C$10:$C$5012,AK$1)</f>
        <v>0</v>
      </c>
      <c r="AL19">
        <f>SUMIFS('Rozpočet projektu'!$G$10:$G$5012,'Rozpočet projektu'!$A$10:$A$5012,$R19&amp;"*",'Rozpočet projektu'!$C$10:$C$5012,AL$1)</f>
        <v>0</v>
      </c>
      <c r="AM19">
        <f>SUMIFS('Rozpočet projektu'!$G$10:$G$5012,'Rozpočet projektu'!$A$10:$A$5012,$R19&amp;"*",'Rozpočet projektu'!$C$10:$C$5012,AM$1)</f>
        <v>0</v>
      </c>
      <c r="AN19">
        <f>SUMIFS('Rozpočet projektu'!$G$10:$G$5012,'Rozpočet projektu'!$A$10:$A$5012,$R19&amp;"*",'Rozpočet projektu'!$C$10:$C$5012,AN$1)</f>
        <v>0</v>
      </c>
      <c r="AO19">
        <f>SUMIFS('Rozpočet projektu'!$G$10:$G$5012,'Rozpočet projektu'!$A$10:$A$5012,$R19&amp;"*",'Rozpočet projektu'!$C$10:$C$5012,AO$1)</f>
        <v>0</v>
      </c>
      <c r="AP19">
        <f>SUMIFS('Rozpočet projektu'!$G$10:$G$5012,'Rozpočet projektu'!$A$10:$A$5012,$R19&amp;"*",'Rozpočet projektu'!$C$10:$C$5012,AP$1)</f>
        <v>0</v>
      </c>
      <c r="AQ19">
        <f>SUMIFS('Rozpočet projektu'!$G$10:$G$5012,'Rozpočet projektu'!$A$10:$A$5012,$R19&amp;"*",'Rozpočet projektu'!$C$10:$C$5012,AQ$1)</f>
        <v>0</v>
      </c>
      <c r="AR19">
        <f>SUMIFS('Rozpočet projektu'!$G$10:$G$5012,'Rozpočet projektu'!$A$10:$A$5012,$R19&amp;"*",'Rozpočet projektu'!$C$10:$C$5012,AR$1)</f>
        <v>0</v>
      </c>
      <c r="AS19">
        <f>SUMIFS('Rozpočet projektu'!$G$10:$G$5012,'Rozpočet projektu'!$A$10:$A$5012,$R19&amp;"*",'Rozpočet projektu'!$C$10:$C$5012,AS$1)</f>
        <v>0</v>
      </c>
    </row>
    <row r="20" spans="1:45" ht="25.5" x14ac:dyDescent="0.2">
      <c r="A20" s="265" t="str">
        <f t="shared" si="2"/>
        <v>1.</v>
      </c>
      <c r="B20" s="265" t="str">
        <f t="shared" si="1"/>
        <v>Riadenie projektu a podporné aktivity - nepriame výdavky***</v>
      </c>
      <c r="C20" s="266" t="s">
        <v>23</v>
      </c>
      <c r="D20" s="267">
        <f>SUMIFS('Rozpočet projektu'!$G$10:$G$5012,'Rozpočet projektu'!$A$10:$A$5012,$A20&amp;"*",'Rozpočet projektu'!$C$10:$C$5012,$C20)</f>
        <v>0</v>
      </c>
      <c r="E20" s="267" t="str">
        <f t="shared" si="0"/>
        <v/>
      </c>
      <c r="F20" s="267"/>
      <c r="G20" s="256"/>
      <c r="H20" s="256"/>
      <c r="I20" s="256"/>
      <c r="J20" s="256"/>
      <c r="P20" t="str">
        <f t="array" ref="P20">IFERROR(INDEX('Rozpočet projektu'!$A$10:$A$5012,MATCH(1,($R20='Rozpočet projektu'!$A$10:$A$5012)*($R$1='Rozpočet projektu'!$B$10:$B$5012),0)),"")</f>
        <v/>
      </c>
      <c r="Q20" t="str">
        <f>IFERROR(INDEX('Rozpočet projektu'!$B$10:$B$5012,MATCH($R20,('Rozpočet projektu'!$A$10:$A$5012),0),),"")</f>
        <v/>
      </c>
      <c r="R20" t="s">
        <v>60</v>
      </c>
      <c r="S20">
        <f>SUMIFS('Rozpočet projektu'!$G$10:$G$5012,'Rozpočet projektu'!$A$10:$A$5012,$R20&amp;"*",'Rozpočet projektu'!$C$10:$C$5012,S$1)</f>
        <v>0</v>
      </c>
      <c r="T20">
        <f>SUMIFS('Rozpočet projektu'!$G$10:$G$5012,'Rozpočet projektu'!$A$10:$A$5012,$R20&amp;"*",'Rozpočet projektu'!$C$10:$C$5012,T$1)</f>
        <v>0</v>
      </c>
      <c r="U20">
        <f>SUMIFS('Rozpočet projektu'!$G$10:$G$5012,'Rozpočet projektu'!$A$10:$A$5012,$R20&amp;"*",'Rozpočet projektu'!$C$10:$C$5012,U$1)</f>
        <v>0</v>
      </c>
      <c r="V20">
        <f>SUMIFS('Rozpočet projektu'!$G$10:$G$5012,'Rozpočet projektu'!$A$10:$A$5012,$R20&amp;"*",'Rozpočet projektu'!$C$10:$C$5012,V$1)</f>
        <v>0</v>
      </c>
      <c r="W20">
        <f>SUMIFS('Rozpočet projektu'!$G$10:$G$5012,'Rozpočet projektu'!$A$10:$A$5012,$R20&amp;"*",'Rozpočet projektu'!$C$10:$C$5012,W$1)</f>
        <v>0</v>
      </c>
      <c r="X20">
        <f>SUMIFS('Rozpočet projektu'!$G$10:$G$5012,'Rozpočet projektu'!$A$10:$A$5012,$R20&amp;"*",'Rozpočet projektu'!$C$10:$C$5012,X$1)</f>
        <v>0</v>
      </c>
      <c r="Y20">
        <f>SUMIFS('Rozpočet projektu'!$G$10:$G$5012,'Rozpočet projektu'!$A$10:$A$5012,$R20&amp;"*",'Rozpočet projektu'!$C$10:$C$5012,Y$1)</f>
        <v>0</v>
      </c>
      <c r="Z20">
        <f>SUMIFS('Rozpočet projektu'!$G$10:$G$5012,'Rozpočet projektu'!$A$10:$A$5012,$R20&amp;"*",'Rozpočet projektu'!$C$10:$C$5012,Z$1)</f>
        <v>0</v>
      </c>
      <c r="AA20">
        <f>SUMIFS('Rozpočet projektu'!$G$10:$G$5012,'Rozpočet projektu'!$A$10:$A$5012,$R20&amp;"*",'Rozpočet projektu'!$C$10:$C$5012,AA$1)</f>
        <v>0</v>
      </c>
      <c r="AB20">
        <f>SUMIFS('Rozpočet projektu'!$G$10:$G$5012,'Rozpočet projektu'!$A$10:$A$5012,$R20&amp;"*",'Rozpočet projektu'!$C$10:$C$5012,AB$1)</f>
        <v>0</v>
      </c>
      <c r="AC20">
        <f>SUMIFS('Rozpočet projektu'!$G$10:$G$5012,'Rozpočet projektu'!$A$10:$A$5012,$R20&amp;"*",'Rozpočet projektu'!$C$10:$C$5012,AC$1)</f>
        <v>0</v>
      </c>
      <c r="AD20">
        <f>SUMIFS('Rozpočet projektu'!$G$10:$G$5012,'Rozpočet projektu'!$A$10:$A$5012,$R20&amp;"*",'Rozpočet projektu'!$C$10:$C$5012,AD$1)</f>
        <v>0</v>
      </c>
      <c r="AE20">
        <f>SUMIFS('Rozpočet projektu'!$G$10:$G$5012,'Rozpočet projektu'!$A$10:$A$5012,$R20&amp;"*",'Rozpočet projektu'!$C$10:$C$5012,AE$1)</f>
        <v>0</v>
      </c>
      <c r="AF20">
        <f>SUMIFS('Rozpočet projektu'!$G$10:$G$5012,'Rozpočet projektu'!$A$10:$A$5012,$R20&amp;"*",'Rozpočet projektu'!$C$10:$C$5012,AF$1)</f>
        <v>0</v>
      </c>
      <c r="AG20">
        <f>SUMIFS('Rozpočet projektu'!$G$10:$G$5012,'Rozpočet projektu'!$A$10:$A$5012,$R20&amp;"*",'Rozpočet projektu'!$C$10:$C$5012,AG$1)</f>
        <v>0</v>
      </c>
      <c r="AH20">
        <f>SUMIFS('Rozpočet projektu'!$G$10:$G$5012,'Rozpočet projektu'!$A$10:$A$5012,$R20&amp;"*",'Rozpočet projektu'!$C$10:$C$5012,AH$1)</f>
        <v>0</v>
      </c>
      <c r="AI20">
        <f>SUMIFS('Rozpočet projektu'!$G$10:$G$5012,'Rozpočet projektu'!$A$10:$A$5012,$R20&amp;"*",'Rozpočet projektu'!$C$10:$C$5012,AI$1)</f>
        <v>0</v>
      </c>
      <c r="AJ20">
        <f>SUMIFS('Rozpočet projektu'!$G$10:$G$5012,'Rozpočet projektu'!$A$10:$A$5012,$R20&amp;"*",'Rozpočet projektu'!$C$10:$C$5012,AJ$1)</f>
        <v>0</v>
      </c>
      <c r="AK20">
        <f>SUMIFS('Rozpočet projektu'!$G$10:$G$5012,'Rozpočet projektu'!$A$10:$A$5012,$R20&amp;"*",'Rozpočet projektu'!$C$10:$C$5012,AK$1)</f>
        <v>0</v>
      </c>
      <c r="AL20">
        <f>SUMIFS('Rozpočet projektu'!$G$10:$G$5012,'Rozpočet projektu'!$A$10:$A$5012,$R20&amp;"*",'Rozpočet projektu'!$C$10:$C$5012,AL$1)</f>
        <v>0</v>
      </c>
      <c r="AM20">
        <f>SUMIFS('Rozpočet projektu'!$G$10:$G$5012,'Rozpočet projektu'!$A$10:$A$5012,$R20&amp;"*",'Rozpočet projektu'!$C$10:$C$5012,AM$1)</f>
        <v>0</v>
      </c>
      <c r="AN20">
        <f>SUMIFS('Rozpočet projektu'!$G$10:$G$5012,'Rozpočet projektu'!$A$10:$A$5012,$R20&amp;"*",'Rozpočet projektu'!$C$10:$C$5012,AN$1)</f>
        <v>0</v>
      </c>
      <c r="AO20">
        <f>SUMIFS('Rozpočet projektu'!$G$10:$G$5012,'Rozpočet projektu'!$A$10:$A$5012,$R20&amp;"*",'Rozpočet projektu'!$C$10:$C$5012,AO$1)</f>
        <v>0</v>
      </c>
      <c r="AP20">
        <f>SUMIFS('Rozpočet projektu'!$G$10:$G$5012,'Rozpočet projektu'!$A$10:$A$5012,$R20&amp;"*",'Rozpočet projektu'!$C$10:$C$5012,AP$1)</f>
        <v>0</v>
      </c>
      <c r="AQ20">
        <f>SUMIFS('Rozpočet projektu'!$G$10:$G$5012,'Rozpočet projektu'!$A$10:$A$5012,$R20&amp;"*",'Rozpočet projektu'!$C$10:$C$5012,AQ$1)</f>
        <v>0</v>
      </c>
      <c r="AR20">
        <f>SUMIFS('Rozpočet projektu'!$G$10:$G$5012,'Rozpočet projektu'!$A$10:$A$5012,$R20&amp;"*",'Rozpočet projektu'!$C$10:$C$5012,AR$1)</f>
        <v>0</v>
      </c>
      <c r="AS20">
        <f>SUMIFS('Rozpočet projektu'!$G$10:$G$5012,'Rozpočet projektu'!$A$10:$A$5012,$R20&amp;"*",'Rozpočet projektu'!$C$10:$C$5012,AS$1)</f>
        <v>0</v>
      </c>
    </row>
    <row r="21" spans="1:45" ht="25.5" x14ac:dyDescent="0.2">
      <c r="A21" s="265" t="str">
        <f t="shared" si="2"/>
        <v>1.</v>
      </c>
      <c r="B21" s="265" t="str">
        <f t="shared" si="1"/>
        <v>Riadenie projektu a podporné aktivity - nepriame výdavky***</v>
      </c>
      <c r="C21" s="266" t="s">
        <v>24</v>
      </c>
      <c r="D21" s="267">
        <f>SUMIFS('Rozpočet projektu'!$G$10:$G$5012,'Rozpočet projektu'!$A$10:$A$5012,$A21&amp;"*",'Rozpočet projektu'!$C$10:$C$5012,$C21)</f>
        <v>0</v>
      </c>
      <c r="E21" s="267" t="str">
        <f t="shared" si="0"/>
        <v/>
      </c>
      <c r="F21" s="267"/>
      <c r="G21" s="256"/>
      <c r="H21" s="256"/>
      <c r="I21" s="256"/>
      <c r="J21" s="256"/>
      <c r="P21" t="str">
        <f t="array" ref="P21">IFERROR(INDEX('Rozpočet projektu'!$A$10:$A$5012,MATCH(1,($R21='Rozpočet projektu'!$A$10:$A$5012)*($R$1='Rozpočet projektu'!$B$10:$B$5012),0)),"")</f>
        <v/>
      </c>
      <c r="Q21" t="str">
        <f>IFERROR(INDEX('Rozpočet projektu'!$B$10:$B$5012,MATCH($R21,('Rozpočet projektu'!$A$10:$A$5012),0),),"")</f>
        <v/>
      </c>
      <c r="R21" t="s">
        <v>61</v>
      </c>
      <c r="S21">
        <f>SUMIFS('Rozpočet projektu'!$G$10:$G$5012,'Rozpočet projektu'!$A$10:$A$5012,$R21&amp;"*",'Rozpočet projektu'!$C$10:$C$5012,S$1)</f>
        <v>0</v>
      </c>
      <c r="T21">
        <f>SUMIFS('Rozpočet projektu'!$G$10:$G$5012,'Rozpočet projektu'!$A$10:$A$5012,$R21&amp;"*",'Rozpočet projektu'!$C$10:$C$5012,T$1)</f>
        <v>0</v>
      </c>
      <c r="U21">
        <f>SUMIFS('Rozpočet projektu'!$G$10:$G$5012,'Rozpočet projektu'!$A$10:$A$5012,$R21&amp;"*",'Rozpočet projektu'!$C$10:$C$5012,U$1)</f>
        <v>0</v>
      </c>
      <c r="V21">
        <f>SUMIFS('Rozpočet projektu'!$G$10:$G$5012,'Rozpočet projektu'!$A$10:$A$5012,$R21&amp;"*",'Rozpočet projektu'!$C$10:$C$5012,V$1)</f>
        <v>0</v>
      </c>
      <c r="W21">
        <f>SUMIFS('Rozpočet projektu'!$G$10:$G$5012,'Rozpočet projektu'!$A$10:$A$5012,$R21&amp;"*",'Rozpočet projektu'!$C$10:$C$5012,W$1)</f>
        <v>0</v>
      </c>
      <c r="X21">
        <f>SUMIFS('Rozpočet projektu'!$G$10:$G$5012,'Rozpočet projektu'!$A$10:$A$5012,$R21&amp;"*",'Rozpočet projektu'!$C$10:$C$5012,X$1)</f>
        <v>0</v>
      </c>
      <c r="Y21">
        <f>SUMIFS('Rozpočet projektu'!$G$10:$G$5012,'Rozpočet projektu'!$A$10:$A$5012,$R21&amp;"*",'Rozpočet projektu'!$C$10:$C$5012,Y$1)</f>
        <v>0</v>
      </c>
      <c r="Z21">
        <f>SUMIFS('Rozpočet projektu'!$G$10:$G$5012,'Rozpočet projektu'!$A$10:$A$5012,$R21&amp;"*",'Rozpočet projektu'!$C$10:$C$5012,Z$1)</f>
        <v>0</v>
      </c>
      <c r="AA21">
        <f>SUMIFS('Rozpočet projektu'!$G$10:$G$5012,'Rozpočet projektu'!$A$10:$A$5012,$R21&amp;"*",'Rozpočet projektu'!$C$10:$C$5012,AA$1)</f>
        <v>0</v>
      </c>
      <c r="AB21">
        <f>SUMIFS('Rozpočet projektu'!$G$10:$G$5012,'Rozpočet projektu'!$A$10:$A$5012,$R21&amp;"*",'Rozpočet projektu'!$C$10:$C$5012,AB$1)</f>
        <v>0</v>
      </c>
      <c r="AC21">
        <f>SUMIFS('Rozpočet projektu'!$G$10:$G$5012,'Rozpočet projektu'!$A$10:$A$5012,$R21&amp;"*",'Rozpočet projektu'!$C$10:$C$5012,AC$1)</f>
        <v>0</v>
      </c>
      <c r="AD21">
        <f>SUMIFS('Rozpočet projektu'!$G$10:$G$5012,'Rozpočet projektu'!$A$10:$A$5012,$R21&amp;"*",'Rozpočet projektu'!$C$10:$C$5012,AD$1)</f>
        <v>0</v>
      </c>
      <c r="AE21">
        <f>SUMIFS('Rozpočet projektu'!$G$10:$G$5012,'Rozpočet projektu'!$A$10:$A$5012,$R21&amp;"*",'Rozpočet projektu'!$C$10:$C$5012,AE$1)</f>
        <v>0</v>
      </c>
      <c r="AF21">
        <f>SUMIFS('Rozpočet projektu'!$G$10:$G$5012,'Rozpočet projektu'!$A$10:$A$5012,$R21&amp;"*",'Rozpočet projektu'!$C$10:$C$5012,AF$1)</f>
        <v>0</v>
      </c>
      <c r="AG21">
        <f>SUMIFS('Rozpočet projektu'!$G$10:$G$5012,'Rozpočet projektu'!$A$10:$A$5012,$R21&amp;"*",'Rozpočet projektu'!$C$10:$C$5012,AG$1)</f>
        <v>0</v>
      </c>
      <c r="AH21">
        <f>SUMIFS('Rozpočet projektu'!$G$10:$G$5012,'Rozpočet projektu'!$A$10:$A$5012,$R21&amp;"*",'Rozpočet projektu'!$C$10:$C$5012,AH$1)</f>
        <v>0</v>
      </c>
      <c r="AI21">
        <f>SUMIFS('Rozpočet projektu'!$G$10:$G$5012,'Rozpočet projektu'!$A$10:$A$5012,$R21&amp;"*",'Rozpočet projektu'!$C$10:$C$5012,AI$1)</f>
        <v>0</v>
      </c>
      <c r="AJ21">
        <f>SUMIFS('Rozpočet projektu'!$G$10:$G$5012,'Rozpočet projektu'!$A$10:$A$5012,$R21&amp;"*",'Rozpočet projektu'!$C$10:$C$5012,AJ$1)</f>
        <v>0</v>
      </c>
      <c r="AK21">
        <f>SUMIFS('Rozpočet projektu'!$G$10:$G$5012,'Rozpočet projektu'!$A$10:$A$5012,$R21&amp;"*",'Rozpočet projektu'!$C$10:$C$5012,AK$1)</f>
        <v>0</v>
      </c>
      <c r="AL21">
        <f>SUMIFS('Rozpočet projektu'!$G$10:$G$5012,'Rozpočet projektu'!$A$10:$A$5012,$R21&amp;"*",'Rozpočet projektu'!$C$10:$C$5012,AL$1)</f>
        <v>0</v>
      </c>
      <c r="AM21">
        <f>SUMIFS('Rozpočet projektu'!$G$10:$G$5012,'Rozpočet projektu'!$A$10:$A$5012,$R21&amp;"*",'Rozpočet projektu'!$C$10:$C$5012,AM$1)</f>
        <v>0</v>
      </c>
      <c r="AN21">
        <f>SUMIFS('Rozpočet projektu'!$G$10:$G$5012,'Rozpočet projektu'!$A$10:$A$5012,$R21&amp;"*",'Rozpočet projektu'!$C$10:$C$5012,AN$1)</f>
        <v>0</v>
      </c>
      <c r="AO21">
        <f>SUMIFS('Rozpočet projektu'!$G$10:$G$5012,'Rozpočet projektu'!$A$10:$A$5012,$R21&amp;"*",'Rozpočet projektu'!$C$10:$C$5012,AO$1)</f>
        <v>0</v>
      </c>
      <c r="AP21">
        <f>SUMIFS('Rozpočet projektu'!$G$10:$G$5012,'Rozpočet projektu'!$A$10:$A$5012,$R21&amp;"*",'Rozpočet projektu'!$C$10:$C$5012,AP$1)</f>
        <v>0</v>
      </c>
      <c r="AQ21">
        <f>SUMIFS('Rozpočet projektu'!$G$10:$G$5012,'Rozpočet projektu'!$A$10:$A$5012,$R21&amp;"*",'Rozpočet projektu'!$C$10:$C$5012,AQ$1)</f>
        <v>0</v>
      </c>
      <c r="AR21">
        <f>SUMIFS('Rozpočet projektu'!$G$10:$G$5012,'Rozpočet projektu'!$A$10:$A$5012,$R21&amp;"*",'Rozpočet projektu'!$C$10:$C$5012,AR$1)</f>
        <v>0</v>
      </c>
      <c r="AS21">
        <f>SUMIFS('Rozpočet projektu'!$G$10:$G$5012,'Rozpočet projektu'!$A$10:$A$5012,$R21&amp;"*",'Rozpočet projektu'!$C$10:$C$5012,AS$1)</f>
        <v>0</v>
      </c>
    </row>
    <row r="22" spans="1:45" x14ac:dyDescent="0.2">
      <c r="A22" s="265" t="str">
        <f t="shared" si="2"/>
        <v>1.</v>
      </c>
      <c r="B22" s="265" t="str">
        <f t="shared" si="1"/>
        <v>Riadenie projektu a podporné aktivity - nepriame výdavky***</v>
      </c>
      <c r="C22" s="266" t="s">
        <v>25</v>
      </c>
      <c r="D22" s="267">
        <f>SUMIFS('Rozpočet projektu'!$G$10:$G$5012,'Rozpočet projektu'!$A$10:$A$5012,$A22&amp;"*",'Rozpočet projektu'!$C$10:$C$5012,$C22)</f>
        <v>0</v>
      </c>
      <c r="E22" s="267" t="str">
        <f t="shared" si="0"/>
        <v/>
      </c>
      <c r="F22" s="267"/>
      <c r="G22" s="256"/>
      <c r="H22" s="256"/>
      <c r="I22" s="256"/>
      <c r="J22" s="256"/>
      <c r="P22" t="str">
        <f t="array" ref="P22">IFERROR(INDEX('Rozpočet projektu'!$A$10:$A$5012,MATCH(1,($R22='Rozpočet projektu'!$A$10:$A$5012)*($R$1='Rozpočet projektu'!$B$10:$B$5012),0)),"")</f>
        <v/>
      </c>
      <c r="Q22" t="str">
        <f>IFERROR(INDEX('Rozpočet projektu'!$B$10:$B$5012,MATCH($R22,('Rozpočet projektu'!$A$10:$A$5012),0),),"")</f>
        <v/>
      </c>
      <c r="R22" t="s">
        <v>62</v>
      </c>
      <c r="S22">
        <f>SUMIFS('Rozpočet projektu'!$G$10:$G$5012,'Rozpočet projektu'!$A$10:$A$5012,$R22&amp;"*",'Rozpočet projektu'!$C$10:$C$5012,S$1)</f>
        <v>0</v>
      </c>
      <c r="T22">
        <f>SUMIFS('Rozpočet projektu'!$G$10:$G$5012,'Rozpočet projektu'!$A$10:$A$5012,$R22&amp;"*",'Rozpočet projektu'!$C$10:$C$5012,T$1)</f>
        <v>0</v>
      </c>
      <c r="U22">
        <f>SUMIFS('Rozpočet projektu'!$G$10:$G$5012,'Rozpočet projektu'!$A$10:$A$5012,$R22&amp;"*",'Rozpočet projektu'!$C$10:$C$5012,U$1)</f>
        <v>0</v>
      </c>
      <c r="V22">
        <f>SUMIFS('Rozpočet projektu'!$G$10:$G$5012,'Rozpočet projektu'!$A$10:$A$5012,$R22&amp;"*",'Rozpočet projektu'!$C$10:$C$5012,V$1)</f>
        <v>0</v>
      </c>
      <c r="W22">
        <f>SUMIFS('Rozpočet projektu'!$G$10:$G$5012,'Rozpočet projektu'!$A$10:$A$5012,$R22&amp;"*",'Rozpočet projektu'!$C$10:$C$5012,W$1)</f>
        <v>0</v>
      </c>
      <c r="X22">
        <f>SUMIFS('Rozpočet projektu'!$G$10:$G$5012,'Rozpočet projektu'!$A$10:$A$5012,$R22&amp;"*",'Rozpočet projektu'!$C$10:$C$5012,X$1)</f>
        <v>0</v>
      </c>
      <c r="Y22">
        <f>SUMIFS('Rozpočet projektu'!$G$10:$G$5012,'Rozpočet projektu'!$A$10:$A$5012,$R22&amp;"*",'Rozpočet projektu'!$C$10:$C$5012,Y$1)</f>
        <v>0</v>
      </c>
      <c r="Z22">
        <f>SUMIFS('Rozpočet projektu'!$G$10:$G$5012,'Rozpočet projektu'!$A$10:$A$5012,$R22&amp;"*",'Rozpočet projektu'!$C$10:$C$5012,Z$1)</f>
        <v>0</v>
      </c>
      <c r="AA22">
        <f>SUMIFS('Rozpočet projektu'!$G$10:$G$5012,'Rozpočet projektu'!$A$10:$A$5012,$R22&amp;"*",'Rozpočet projektu'!$C$10:$C$5012,AA$1)</f>
        <v>0</v>
      </c>
      <c r="AB22">
        <f>SUMIFS('Rozpočet projektu'!$G$10:$G$5012,'Rozpočet projektu'!$A$10:$A$5012,$R22&amp;"*",'Rozpočet projektu'!$C$10:$C$5012,AB$1)</f>
        <v>0</v>
      </c>
      <c r="AC22">
        <f>SUMIFS('Rozpočet projektu'!$G$10:$G$5012,'Rozpočet projektu'!$A$10:$A$5012,$R22&amp;"*",'Rozpočet projektu'!$C$10:$C$5012,AC$1)</f>
        <v>0</v>
      </c>
      <c r="AD22">
        <f>SUMIFS('Rozpočet projektu'!$G$10:$G$5012,'Rozpočet projektu'!$A$10:$A$5012,$R22&amp;"*",'Rozpočet projektu'!$C$10:$C$5012,AD$1)</f>
        <v>0</v>
      </c>
      <c r="AE22">
        <f>SUMIFS('Rozpočet projektu'!$G$10:$G$5012,'Rozpočet projektu'!$A$10:$A$5012,$R22&amp;"*",'Rozpočet projektu'!$C$10:$C$5012,AE$1)</f>
        <v>0</v>
      </c>
      <c r="AF22">
        <f>SUMIFS('Rozpočet projektu'!$G$10:$G$5012,'Rozpočet projektu'!$A$10:$A$5012,$R22&amp;"*",'Rozpočet projektu'!$C$10:$C$5012,AF$1)</f>
        <v>0</v>
      </c>
      <c r="AG22">
        <f>SUMIFS('Rozpočet projektu'!$G$10:$G$5012,'Rozpočet projektu'!$A$10:$A$5012,$R22&amp;"*",'Rozpočet projektu'!$C$10:$C$5012,AG$1)</f>
        <v>0</v>
      </c>
      <c r="AH22">
        <f>SUMIFS('Rozpočet projektu'!$G$10:$G$5012,'Rozpočet projektu'!$A$10:$A$5012,$R22&amp;"*",'Rozpočet projektu'!$C$10:$C$5012,AH$1)</f>
        <v>0</v>
      </c>
      <c r="AI22">
        <f>SUMIFS('Rozpočet projektu'!$G$10:$G$5012,'Rozpočet projektu'!$A$10:$A$5012,$R22&amp;"*",'Rozpočet projektu'!$C$10:$C$5012,AI$1)</f>
        <v>0</v>
      </c>
      <c r="AJ22">
        <f>SUMIFS('Rozpočet projektu'!$G$10:$G$5012,'Rozpočet projektu'!$A$10:$A$5012,$R22&amp;"*",'Rozpočet projektu'!$C$10:$C$5012,AJ$1)</f>
        <v>0</v>
      </c>
      <c r="AK22">
        <f>SUMIFS('Rozpočet projektu'!$G$10:$G$5012,'Rozpočet projektu'!$A$10:$A$5012,$R22&amp;"*",'Rozpočet projektu'!$C$10:$C$5012,AK$1)</f>
        <v>0</v>
      </c>
      <c r="AL22">
        <f>SUMIFS('Rozpočet projektu'!$G$10:$G$5012,'Rozpočet projektu'!$A$10:$A$5012,$R22&amp;"*",'Rozpočet projektu'!$C$10:$C$5012,AL$1)</f>
        <v>0</v>
      </c>
      <c r="AM22">
        <f>SUMIFS('Rozpočet projektu'!$G$10:$G$5012,'Rozpočet projektu'!$A$10:$A$5012,$R22&amp;"*",'Rozpočet projektu'!$C$10:$C$5012,AM$1)</f>
        <v>0</v>
      </c>
      <c r="AN22">
        <f>SUMIFS('Rozpočet projektu'!$G$10:$G$5012,'Rozpočet projektu'!$A$10:$A$5012,$R22&amp;"*",'Rozpočet projektu'!$C$10:$C$5012,AN$1)</f>
        <v>0</v>
      </c>
      <c r="AO22">
        <f>SUMIFS('Rozpočet projektu'!$G$10:$G$5012,'Rozpočet projektu'!$A$10:$A$5012,$R22&amp;"*",'Rozpočet projektu'!$C$10:$C$5012,AO$1)</f>
        <v>0</v>
      </c>
      <c r="AP22">
        <f>SUMIFS('Rozpočet projektu'!$G$10:$G$5012,'Rozpočet projektu'!$A$10:$A$5012,$R22&amp;"*",'Rozpočet projektu'!$C$10:$C$5012,AP$1)</f>
        <v>0</v>
      </c>
      <c r="AQ22">
        <f>SUMIFS('Rozpočet projektu'!$G$10:$G$5012,'Rozpočet projektu'!$A$10:$A$5012,$R22&amp;"*",'Rozpočet projektu'!$C$10:$C$5012,AQ$1)</f>
        <v>0</v>
      </c>
      <c r="AR22">
        <f>SUMIFS('Rozpočet projektu'!$G$10:$G$5012,'Rozpočet projektu'!$A$10:$A$5012,$R22&amp;"*",'Rozpočet projektu'!$C$10:$C$5012,AR$1)</f>
        <v>0</v>
      </c>
      <c r="AS22">
        <f>SUMIFS('Rozpočet projektu'!$G$10:$G$5012,'Rozpočet projektu'!$A$10:$A$5012,$R22&amp;"*",'Rozpočet projektu'!$C$10:$C$5012,AS$1)</f>
        <v>0</v>
      </c>
    </row>
    <row r="23" spans="1:45" ht="25.5" x14ac:dyDescent="0.2">
      <c r="A23" s="265" t="str">
        <f t="shared" si="2"/>
        <v>1.</v>
      </c>
      <c r="B23" s="265" t="str">
        <f t="shared" si="1"/>
        <v>Riadenie projektu a podporné aktivity - nepriame výdavky***</v>
      </c>
      <c r="C23" s="266" t="s">
        <v>26</v>
      </c>
      <c r="D23" s="267">
        <f>SUMIFS('Rozpočet projektu'!$G$10:$G$5012,'Rozpočet projektu'!$A$10:$A$5012,$A23&amp;"*",'Rozpočet projektu'!$C$10:$C$5012,$C23)</f>
        <v>0</v>
      </c>
      <c r="E23" s="267" t="str">
        <f t="shared" si="0"/>
        <v/>
      </c>
      <c r="F23" s="267"/>
      <c r="G23" s="256"/>
      <c r="H23" s="256"/>
      <c r="I23" s="256"/>
      <c r="J23" s="256"/>
      <c r="P23" t="str">
        <f t="array" ref="P23">IFERROR(INDEX('Rozpočet projektu'!$A$10:$A$5012,MATCH(1,($R23='Rozpočet projektu'!$A$10:$A$5012)*($R$1='Rozpočet projektu'!$B$10:$B$5012),0)),"")</f>
        <v/>
      </c>
      <c r="Q23" t="str">
        <f>IFERROR(INDEX('Rozpočet projektu'!$B$10:$B$5012,MATCH($R23,('Rozpočet projektu'!$A$10:$A$5012),0),),"")</f>
        <v/>
      </c>
      <c r="R23" t="s">
        <v>63</v>
      </c>
      <c r="S23">
        <f>SUMIFS('Rozpočet projektu'!$G$10:$G$5012,'Rozpočet projektu'!$A$10:$A$5012,$R23&amp;"*",'Rozpočet projektu'!$C$10:$C$5012,S$1)</f>
        <v>0</v>
      </c>
      <c r="T23">
        <f>SUMIFS('Rozpočet projektu'!$G$10:$G$5012,'Rozpočet projektu'!$A$10:$A$5012,$R23&amp;"*",'Rozpočet projektu'!$C$10:$C$5012,T$1)</f>
        <v>0</v>
      </c>
      <c r="U23">
        <f>SUMIFS('Rozpočet projektu'!$G$10:$G$5012,'Rozpočet projektu'!$A$10:$A$5012,$R23&amp;"*",'Rozpočet projektu'!$C$10:$C$5012,U$1)</f>
        <v>0</v>
      </c>
      <c r="V23">
        <f>SUMIFS('Rozpočet projektu'!$G$10:$G$5012,'Rozpočet projektu'!$A$10:$A$5012,$R23&amp;"*",'Rozpočet projektu'!$C$10:$C$5012,V$1)</f>
        <v>0</v>
      </c>
      <c r="W23">
        <f>SUMIFS('Rozpočet projektu'!$G$10:$G$5012,'Rozpočet projektu'!$A$10:$A$5012,$R23&amp;"*",'Rozpočet projektu'!$C$10:$C$5012,W$1)</f>
        <v>0</v>
      </c>
      <c r="X23">
        <f>SUMIFS('Rozpočet projektu'!$G$10:$G$5012,'Rozpočet projektu'!$A$10:$A$5012,$R23&amp;"*",'Rozpočet projektu'!$C$10:$C$5012,X$1)</f>
        <v>0</v>
      </c>
      <c r="Y23">
        <f>SUMIFS('Rozpočet projektu'!$G$10:$G$5012,'Rozpočet projektu'!$A$10:$A$5012,$R23&amp;"*",'Rozpočet projektu'!$C$10:$C$5012,Y$1)</f>
        <v>0</v>
      </c>
      <c r="Z23">
        <f>SUMIFS('Rozpočet projektu'!$G$10:$G$5012,'Rozpočet projektu'!$A$10:$A$5012,$R23&amp;"*",'Rozpočet projektu'!$C$10:$C$5012,Z$1)</f>
        <v>0</v>
      </c>
      <c r="AA23">
        <f>SUMIFS('Rozpočet projektu'!$G$10:$G$5012,'Rozpočet projektu'!$A$10:$A$5012,$R23&amp;"*",'Rozpočet projektu'!$C$10:$C$5012,AA$1)</f>
        <v>0</v>
      </c>
      <c r="AB23">
        <f>SUMIFS('Rozpočet projektu'!$G$10:$G$5012,'Rozpočet projektu'!$A$10:$A$5012,$R23&amp;"*",'Rozpočet projektu'!$C$10:$C$5012,AB$1)</f>
        <v>0</v>
      </c>
      <c r="AC23">
        <f>SUMIFS('Rozpočet projektu'!$G$10:$G$5012,'Rozpočet projektu'!$A$10:$A$5012,$R23&amp;"*",'Rozpočet projektu'!$C$10:$C$5012,AC$1)</f>
        <v>0</v>
      </c>
      <c r="AD23">
        <f>SUMIFS('Rozpočet projektu'!$G$10:$G$5012,'Rozpočet projektu'!$A$10:$A$5012,$R23&amp;"*",'Rozpočet projektu'!$C$10:$C$5012,AD$1)</f>
        <v>0</v>
      </c>
      <c r="AE23">
        <f>SUMIFS('Rozpočet projektu'!$G$10:$G$5012,'Rozpočet projektu'!$A$10:$A$5012,$R23&amp;"*",'Rozpočet projektu'!$C$10:$C$5012,AE$1)</f>
        <v>0</v>
      </c>
      <c r="AF23">
        <f>SUMIFS('Rozpočet projektu'!$G$10:$G$5012,'Rozpočet projektu'!$A$10:$A$5012,$R23&amp;"*",'Rozpočet projektu'!$C$10:$C$5012,AF$1)</f>
        <v>0</v>
      </c>
      <c r="AG23">
        <f>SUMIFS('Rozpočet projektu'!$G$10:$G$5012,'Rozpočet projektu'!$A$10:$A$5012,$R23&amp;"*",'Rozpočet projektu'!$C$10:$C$5012,AG$1)</f>
        <v>0</v>
      </c>
      <c r="AH23">
        <f>SUMIFS('Rozpočet projektu'!$G$10:$G$5012,'Rozpočet projektu'!$A$10:$A$5012,$R23&amp;"*",'Rozpočet projektu'!$C$10:$C$5012,AH$1)</f>
        <v>0</v>
      </c>
      <c r="AI23">
        <f>SUMIFS('Rozpočet projektu'!$G$10:$G$5012,'Rozpočet projektu'!$A$10:$A$5012,$R23&amp;"*",'Rozpočet projektu'!$C$10:$C$5012,AI$1)</f>
        <v>0</v>
      </c>
      <c r="AJ23">
        <f>SUMIFS('Rozpočet projektu'!$G$10:$G$5012,'Rozpočet projektu'!$A$10:$A$5012,$R23&amp;"*",'Rozpočet projektu'!$C$10:$C$5012,AJ$1)</f>
        <v>0</v>
      </c>
      <c r="AK23">
        <f>SUMIFS('Rozpočet projektu'!$G$10:$G$5012,'Rozpočet projektu'!$A$10:$A$5012,$R23&amp;"*",'Rozpočet projektu'!$C$10:$C$5012,AK$1)</f>
        <v>0</v>
      </c>
      <c r="AL23">
        <f>SUMIFS('Rozpočet projektu'!$G$10:$G$5012,'Rozpočet projektu'!$A$10:$A$5012,$R23&amp;"*",'Rozpočet projektu'!$C$10:$C$5012,AL$1)</f>
        <v>0</v>
      </c>
      <c r="AM23">
        <f>SUMIFS('Rozpočet projektu'!$G$10:$G$5012,'Rozpočet projektu'!$A$10:$A$5012,$R23&amp;"*",'Rozpočet projektu'!$C$10:$C$5012,AM$1)</f>
        <v>0</v>
      </c>
      <c r="AN23">
        <f>SUMIFS('Rozpočet projektu'!$G$10:$G$5012,'Rozpočet projektu'!$A$10:$A$5012,$R23&amp;"*",'Rozpočet projektu'!$C$10:$C$5012,AN$1)</f>
        <v>0</v>
      </c>
      <c r="AO23">
        <f>SUMIFS('Rozpočet projektu'!$G$10:$G$5012,'Rozpočet projektu'!$A$10:$A$5012,$R23&amp;"*",'Rozpočet projektu'!$C$10:$C$5012,AO$1)</f>
        <v>0</v>
      </c>
      <c r="AP23">
        <f>SUMIFS('Rozpočet projektu'!$G$10:$G$5012,'Rozpočet projektu'!$A$10:$A$5012,$R23&amp;"*",'Rozpočet projektu'!$C$10:$C$5012,AP$1)</f>
        <v>0</v>
      </c>
      <c r="AQ23">
        <f>SUMIFS('Rozpočet projektu'!$G$10:$G$5012,'Rozpočet projektu'!$A$10:$A$5012,$R23&amp;"*",'Rozpočet projektu'!$C$10:$C$5012,AQ$1)</f>
        <v>0</v>
      </c>
      <c r="AR23">
        <f>SUMIFS('Rozpočet projektu'!$G$10:$G$5012,'Rozpočet projektu'!$A$10:$A$5012,$R23&amp;"*",'Rozpočet projektu'!$C$10:$C$5012,AR$1)</f>
        <v>0</v>
      </c>
      <c r="AS23">
        <f>SUMIFS('Rozpočet projektu'!$G$10:$G$5012,'Rozpočet projektu'!$A$10:$A$5012,$R23&amp;"*",'Rozpočet projektu'!$C$10:$C$5012,AS$1)</f>
        <v>0</v>
      </c>
    </row>
    <row r="24" spans="1:45" ht="76.5" x14ac:dyDescent="0.2">
      <c r="A24" s="265" t="str">
        <f t="shared" si="2"/>
        <v>1.</v>
      </c>
      <c r="B24" s="265" t="str">
        <f t="shared" si="1"/>
        <v>Riadenie projektu a podporné aktivity - nepriame výdavky***</v>
      </c>
      <c r="C24" s="266" t="s">
        <v>27</v>
      </c>
      <c r="D24" s="267">
        <f>SUMIFS('Rozpočet projektu'!$G$10:$G$5012,'Rozpočet projektu'!$A$10:$A$5012,$A24&amp;"*",'Rozpočet projektu'!$C$10:$C$5012,$C24)</f>
        <v>0</v>
      </c>
      <c r="E24" s="267" t="str">
        <f t="shared" si="0"/>
        <v/>
      </c>
      <c r="F24" s="267"/>
      <c r="G24" s="256"/>
      <c r="H24" s="256"/>
      <c r="I24" s="256"/>
      <c r="J24" s="256"/>
      <c r="P24" t="str">
        <f t="array" ref="P24">IFERROR(INDEX('Rozpočet projektu'!$A$10:$A$5012,MATCH(1,($R24='Rozpočet projektu'!$A$10:$A$5012)*($R$1='Rozpočet projektu'!$B$10:$B$5012),0)),"")</f>
        <v/>
      </c>
      <c r="Q24" t="str">
        <f>IFERROR(INDEX('Rozpočet projektu'!$B$10:$B$5012,MATCH($R24,('Rozpočet projektu'!$A$10:$A$5012),0),),"")</f>
        <v/>
      </c>
      <c r="R24" t="s">
        <v>64</v>
      </c>
      <c r="S24">
        <f>SUMIFS('Rozpočet projektu'!$G$10:$G$5012,'Rozpočet projektu'!$A$10:$A$5012,$R24&amp;"*",'Rozpočet projektu'!$C$10:$C$5012,S$1)</f>
        <v>0</v>
      </c>
      <c r="T24">
        <f>SUMIFS('Rozpočet projektu'!$G$10:$G$5012,'Rozpočet projektu'!$A$10:$A$5012,$R24&amp;"*",'Rozpočet projektu'!$C$10:$C$5012,T$1)</f>
        <v>0</v>
      </c>
      <c r="U24">
        <f>SUMIFS('Rozpočet projektu'!$G$10:$G$5012,'Rozpočet projektu'!$A$10:$A$5012,$R24&amp;"*",'Rozpočet projektu'!$C$10:$C$5012,U$1)</f>
        <v>0</v>
      </c>
      <c r="V24">
        <f>SUMIFS('Rozpočet projektu'!$G$10:$G$5012,'Rozpočet projektu'!$A$10:$A$5012,$R24&amp;"*",'Rozpočet projektu'!$C$10:$C$5012,V$1)</f>
        <v>0</v>
      </c>
      <c r="W24">
        <f>SUMIFS('Rozpočet projektu'!$G$10:$G$5012,'Rozpočet projektu'!$A$10:$A$5012,$R24&amp;"*",'Rozpočet projektu'!$C$10:$C$5012,W$1)</f>
        <v>0</v>
      </c>
      <c r="X24">
        <f>SUMIFS('Rozpočet projektu'!$G$10:$G$5012,'Rozpočet projektu'!$A$10:$A$5012,$R24&amp;"*",'Rozpočet projektu'!$C$10:$C$5012,X$1)</f>
        <v>0</v>
      </c>
      <c r="Y24">
        <f>SUMIFS('Rozpočet projektu'!$G$10:$G$5012,'Rozpočet projektu'!$A$10:$A$5012,$R24&amp;"*",'Rozpočet projektu'!$C$10:$C$5012,Y$1)</f>
        <v>0</v>
      </c>
      <c r="Z24">
        <f>SUMIFS('Rozpočet projektu'!$G$10:$G$5012,'Rozpočet projektu'!$A$10:$A$5012,$R24&amp;"*",'Rozpočet projektu'!$C$10:$C$5012,Z$1)</f>
        <v>0</v>
      </c>
      <c r="AA24">
        <f>SUMIFS('Rozpočet projektu'!$G$10:$G$5012,'Rozpočet projektu'!$A$10:$A$5012,$R24&amp;"*",'Rozpočet projektu'!$C$10:$C$5012,AA$1)</f>
        <v>0</v>
      </c>
      <c r="AB24">
        <f>SUMIFS('Rozpočet projektu'!$G$10:$G$5012,'Rozpočet projektu'!$A$10:$A$5012,$R24&amp;"*",'Rozpočet projektu'!$C$10:$C$5012,AB$1)</f>
        <v>0</v>
      </c>
      <c r="AC24">
        <f>SUMIFS('Rozpočet projektu'!$G$10:$G$5012,'Rozpočet projektu'!$A$10:$A$5012,$R24&amp;"*",'Rozpočet projektu'!$C$10:$C$5012,AC$1)</f>
        <v>0</v>
      </c>
      <c r="AD24">
        <f>SUMIFS('Rozpočet projektu'!$G$10:$G$5012,'Rozpočet projektu'!$A$10:$A$5012,$R24&amp;"*",'Rozpočet projektu'!$C$10:$C$5012,AD$1)</f>
        <v>0</v>
      </c>
      <c r="AE24">
        <f>SUMIFS('Rozpočet projektu'!$G$10:$G$5012,'Rozpočet projektu'!$A$10:$A$5012,$R24&amp;"*",'Rozpočet projektu'!$C$10:$C$5012,AE$1)</f>
        <v>0</v>
      </c>
      <c r="AF24">
        <f>SUMIFS('Rozpočet projektu'!$G$10:$G$5012,'Rozpočet projektu'!$A$10:$A$5012,$R24&amp;"*",'Rozpočet projektu'!$C$10:$C$5012,AF$1)</f>
        <v>0</v>
      </c>
      <c r="AG24">
        <f>SUMIFS('Rozpočet projektu'!$G$10:$G$5012,'Rozpočet projektu'!$A$10:$A$5012,$R24&amp;"*",'Rozpočet projektu'!$C$10:$C$5012,AG$1)</f>
        <v>0</v>
      </c>
      <c r="AH24">
        <f>SUMIFS('Rozpočet projektu'!$G$10:$G$5012,'Rozpočet projektu'!$A$10:$A$5012,$R24&amp;"*",'Rozpočet projektu'!$C$10:$C$5012,AH$1)</f>
        <v>0</v>
      </c>
      <c r="AI24">
        <f>SUMIFS('Rozpočet projektu'!$G$10:$G$5012,'Rozpočet projektu'!$A$10:$A$5012,$R24&amp;"*",'Rozpočet projektu'!$C$10:$C$5012,AI$1)</f>
        <v>0</v>
      </c>
      <c r="AJ24">
        <f>SUMIFS('Rozpočet projektu'!$G$10:$G$5012,'Rozpočet projektu'!$A$10:$A$5012,$R24&amp;"*",'Rozpočet projektu'!$C$10:$C$5012,AJ$1)</f>
        <v>0</v>
      </c>
      <c r="AK24">
        <f>SUMIFS('Rozpočet projektu'!$G$10:$G$5012,'Rozpočet projektu'!$A$10:$A$5012,$R24&amp;"*",'Rozpočet projektu'!$C$10:$C$5012,AK$1)</f>
        <v>0</v>
      </c>
      <c r="AL24">
        <f>SUMIFS('Rozpočet projektu'!$G$10:$G$5012,'Rozpočet projektu'!$A$10:$A$5012,$R24&amp;"*",'Rozpočet projektu'!$C$10:$C$5012,AL$1)</f>
        <v>0</v>
      </c>
      <c r="AM24">
        <f>SUMIFS('Rozpočet projektu'!$G$10:$G$5012,'Rozpočet projektu'!$A$10:$A$5012,$R24&amp;"*",'Rozpočet projektu'!$C$10:$C$5012,AM$1)</f>
        <v>0</v>
      </c>
      <c r="AN24">
        <f>SUMIFS('Rozpočet projektu'!$G$10:$G$5012,'Rozpočet projektu'!$A$10:$A$5012,$R24&amp;"*",'Rozpočet projektu'!$C$10:$C$5012,AN$1)</f>
        <v>0</v>
      </c>
      <c r="AO24">
        <f>SUMIFS('Rozpočet projektu'!$G$10:$G$5012,'Rozpočet projektu'!$A$10:$A$5012,$R24&amp;"*",'Rozpočet projektu'!$C$10:$C$5012,AO$1)</f>
        <v>0</v>
      </c>
      <c r="AP24">
        <f>SUMIFS('Rozpočet projektu'!$G$10:$G$5012,'Rozpočet projektu'!$A$10:$A$5012,$R24&amp;"*",'Rozpočet projektu'!$C$10:$C$5012,AP$1)</f>
        <v>0</v>
      </c>
      <c r="AQ24">
        <f>SUMIFS('Rozpočet projektu'!$G$10:$G$5012,'Rozpočet projektu'!$A$10:$A$5012,$R24&amp;"*",'Rozpočet projektu'!$C$10:$C$5012,AQ$1)</f>
        <v>0</v>
      </c>
      <c r="AR24">
        <f>SUMIFS('Rozpočet projektu'!$G$10:$G$5012,'Rozpočet projektu'!$A$10:$A$5012,$R24&amp;"*",'Rozpočet projektu'!$C$10:$C$5012,AR$1)</f>
        <v>0</v>
      </c>
      <c r="AS24">
        <f>SUMIFS('Rozpočet projektu'!$G$10:$G$5012,'Rozpočet projektu'!$A$10:$A$5012,$R24&amp;"*",'Rozpočet projektu'!$C$10:$C$5012,AS$1)</f>
        <v>0</v>
      </c>
    </row>
    <row r="25" spans="1:45" ht="102" x14ac:dyDescent="0.2">
      <c r="A25" s="265" t="str">
        <f t="shared" si="2"/>
        <v>1.</v>
      </c>
      <c r="B25" s="265" t="str">
        <f t="shared" si="1"/>
        <v>Riadenie projektu a podporné aktivity - nepriame výdavky***</v>
      </c>
      <c r="C25" s="266" t="s">
        <v>28</v>
      </c>
      <c r="D25" s="267">
        <f>SUMIFS('Rozpočet projektu'!$G$10:$G$5012,'Rozpočet projektu'!$A$10:$A$5012,$A25&amp;"*",'Rozpočet projektu'!$C$10:$C$5012,$C25)</f>
        <v>0</v>
      </c>
      <c r="E25" s="267" t="str">
        <f t="shared" si="0"/>
        <v/>
      </c>
      <c r="F25" s="267"/>
      <c r="G25" s="256"/>
      <c r="H25" s="256"/>
      <c r="I25" s="256"/>
      <c r="J25" s="256"/>
      <c r="P25" t="str">
        <f t="array" ref="P25">IFERROR(INDEX('Rozpočet projektu'!$A$10:$A$5012,MATCH(1,($R25='Rozpočet projektu'!$A$10:$A$5012)*($R$1='Rozpočet projektu'!$B$10:$B$5012),0)),"")</f>
        <v/>
      </c>
      <c r="Q25" t="str">
        <f>IFERROR(INDEX('Rozpočet projektu'!$B$10:$B$5012,MATCH($R25,('Rozpočet projektu'!$A$10:$A$5012),0),),"")</f>
        <v/>
      </c>
      <c r="R25" t="s">
        <v>65</v>
      </c>
      <c r="S25">
        <f>SUMIFS('Rozpočet projektu'!$G$10:$G$5012,'Rozpočet projektu'!$A$10:$A$5012,$R25&amp;"*",'Rozpočet projektu'!$C$10:$C$5012,S$1)</f>
        <v>0</v>
      </c>
      <c r="T25">
        <f>SUMIFS('Rozpočet projektu'!$G$10:$G$5012,'Rozpočet projektu'!$A$10:$A$5012,$R25&amp;"*",'Rozpočet projektu'!$C$10:$C$5012,T$1)</f>
        <v>0</v>
      </c>
      <c r="U25">
        <f>SUMIFS('Rozpočet projektu'!$G$10:$G$5012,'Rozpočet projektu'!$A$10:$A$5012,$R25&amp;"*",'Rozpočet projektu'!$C$10:$C$5012,U$1)</f>
        <v>0</v>
      </c>
      <c r="V25">
        <f>SUMIFS('Rozpočet projektu'!$G$10:$G$5012,'Rozpočet projektu'!$A$10:$A$5012,$R25&amp;"*",'Rozpočet projektu'!$C$10:$C$5012,V$1)</f>
        <v>0</v>
      </c>
      <c r="W25">
        <f>SUMIFS('Rozpočet projektu'!$G$10:$G$5012,'Rozpočet projektu'!$A$10:$A$5012,$R25&amp;"*",'Rozpočet projektu'!$C$10:$C$5012,W$1)</f>
        <v>0</v>
      </c>
      <c r="X25">
        <f>SUMIFS('Rozpočet projektu'!$G$10:$G$5012,'Rozpočet projektu'!$A$10:$A$5012,$R25&amp;"*",'Rozpočet projektu'!$C$10:$C$5012,X$1)</f>
        <v>0</v>
      </c>
      <c r="Y25">
        <f>SUMIFS('Rozpočet projektu'!$G$10:$G$5012,'Rozpočet projektu'!$A$10:$A$5012,$R25&amp;"*",'Rozpočet projektu'!$C$10:$C$5012,Y$1)</f>
        <v>0</v>
      </c>
      <c r="Z25">
        <f>SUMIFS('Rozpočet projektu'!$G$10:$G$5012,'Rozpočet projektu'!$A$10:$A$5012,$R25&amp;"*",'Rozpočet projektu'!$C$10:$C$5012,Z$1)</f>
        <v>0</v>
      </c>
      <c r="AA25">
        <f>SUMIFS('Rozpočet projektu'!$G$10:$G$5012,'Rozpočet projektu'!$A$10:$A$5012,$R25&amp;"*",'Rozpočet projektu'!$C$10:$C$5012,AA$1)</f>
        <v>0</v>
      </c>
      <c r="AB25">
        <f>SUMIFS('Rozpočet projektu'!$G$10:$G$5012,'Rozpočet projektu'!$A$10:$A$5012,$R25&amp;"*",'Rozpočet projektu'!$C$10:$C$5012,AB$1)</f>
        <v>0</v>
      </c>
      <c r="AC25">
        <f>SUMIFS('Rozpočet projektu'!$G$10:$G$5012,'Rozpočet projektu'!$A$10:$A$5012,$R25&amp;"*",'Rozpočet projektu'!$C$10:$C$5012,AC$1)</f>
        <v>0</v>
      </c>
      <c r="AD25">
        <f>SUMIFS('Rozpočet projektu'!$G$10:$G$5012,'Rozpočet projektu'!$A$10:$A$5012,$R25&amp;"*",'Rozpočet projektu'!$C$10:$C$5012,AD$1)</f>
        <v>0</v>
      </c>
      <c r="AE25">
        <f>SUMIFS('Rozpočet projektu'!$G$10:$G$5012,'Rozpočet projektu'!$A$10:$A$5012,$R25&amp;"*",'Rozpočet projektu'!$C$10:$C$5012,AE$1)</f>
        <v>0</v>
      </c>
      <c r="AF25">
        <f>SUMIFS('Rozpočet projektu'!$G$10:$G$5012,'Rozpočet projektu'!$A$10:$A$5012,$R25&amp;"*",'Rozpočet projektu'!$C$10:$C$5012,AF$1)</f>
        <v>0</v>
      </c>
      <c r="AG25">
        <f>SUMIFS('Rozpočet projektu'!$G$10:$G$5012,'Rozpočet projektu'!$A$10:$A$5012,$R25&amp;"*",'Rozpočet projektu'!$C$10:$C$5012,AG$1)</f>
        <v>0</v>
      </c>
      <c r="AH25">
        <f>SUMIFS('Rozpočet projektu'!$G$10:$G$5012,'Rozpočet projektu'!$A$10:$A$5012,$R25&amp;"*",'Rozpočet projektu'!$C$10:$C$5012,AH$1)</f>
        <v>0</v>
      </c>
      <c r="AI25">
        <f>SUMIFS('Rozpočet projektu'!$G$10:$G$5012,'Rozpočet projektu'!$A$10:$A$5012,$R25&amp;"*",'Rozpočet projektu'!$C$10:$C$5012,AI$1)</f>
        <v>0</v>
      </c>
      <c r="AJ25">
        <f>SUMIFS('Rozpočet projektu'!$G$10:$G$5012,'Rozpočet projektu'!$A$10:$A$5012,$R25&amp;"*",'Rozpočet projektu'!$C$10:$C$5012,AJ$1)</f>
        <v>0</v>
      </c>
      <c r="AK25">
        <f>SUMIFS('Rozpočet projektu'!$G$10:$G$5012,'Rozpočet projektu'!$A$10:$A$5012,$R25&amp;"*",'Rozpočet projektu'!$C$10:$C$5012,AK$1)</f>
        <v>0</v>
      </c>
      <c r="AL25">
        <f>SUMIFS('Rozpočet projektu'!$G$10:$G$5012,'Rozpočet projektu'!$A$10:$A$5012,$R25&amp;"*",'Rozpočet projektu'!$C$10:$C$5012,AL$1)</f>
        <v>0</v>
      </c>
      <c r="AM25">
        <f>SUMIFS('Rozpočet projektu'!$G$10:$G$5012,'Rozpočet projektu'!$A$10:$A$5012,$R25&amp;"*",'Rozpočet projektu'!$C$10:$C$5012,AM$1)</f>
        <v>0</v>
      </c>
      <c r="AN25">
        <f>SUMIFS('Rozpočet projektu'!$G$10:$G$5012,'Rozpočet projektu'!$A$10:$A$5012,$R25&amp;"*",'Rozpočet projektu'!$C$10:$C$5012,AN$1)</f>
        <v>0</v>
      </c>
      <c r="AO25">
        <f>SUMIFS('Rozpočet projektu'!$G$10:$G$5012,'Rozpočet projektu'!$A$10:$A$5012,$R25&amp;"*",'Rozpočet projektu'!$C$10:$C$5012,AO$1)</f>
        <v>0</v>
      </c>
      <c r="AP25">
        <f>SUMIFS('Rozpočet projektu'!$G$10:$G$5012,'Rozpočet projektu'!$A$10:$A$5012,$R25&amp;"*",'Rozpočet projektu'!$C$10:$C$5012,AP$1)</f>
        <v>0</v>
      </c>
      <c r="AQ25">
        <f>SUMIFS('Rozpočet projektu'!$G$10:$G$5012,'Rozpočet projektu'!$A$10:$A$5012,$R25&amp;"*",'Rozpočet projektu'!$C$10:$C$5012,AQ$1)</f>
        <v>0</v>
      </c>
      <c r="AR25">
        <f>SUMIFS('Rozpočet projektu'!$G$10:$G$5012,'Rozpočet projektu'!$A$10:$A$5012,$R25&amp;"*",'Rozpočet projektu'!$C$10:$C$5012,AR$1)</f>
        <v>0</v>
      </c>
      <c r="AS25">
        <f>SUMIFS('Rozpočet projektu'!$G$10:$G$5012,'Rozpočet projektu'!$A$10:$A$5012,$R25&amp;"*",'Rozpočet projektu'!$C$10:$C$5012,AS$1)</f>
        <v>0</v>
      </c>
    </row>
    <row r="26" spans="1:45" ht="76.5" x14ac:dyDescent="0.2">
      <c r="A26" s="265" t="str">
        <f t="shared" si="2"/>
        <v>1.</v>
      </c>
      <c r="B26" s="265" t="str">
        <f t="shared" si="1"/>
        <v>Riadenie projektu a podporné aktivity - nepriame výdavky***</v>
      </c>
      <c r="C26" s="266" t="s">
        <v>29</v>
      </c>
      <c r="D26" s="267">
        <f>SUMIFS('Rozpočet projektu'!$G$10:$G$5012,'Rozpočet projektu'!$A$10:$A$5012,$A26&amp;"*",'Rozpočet projektu'!$C$10:$C$5012,$C26)</f>
        <v>0</v>
      </c>
      <c r="E26" s="267" t="str">
        <f t="shared" si="0"/>
        <v/>
      </c>
      <c r="F26" s="267"/>
      <c r="G26" s="256"/>
      <c r="H26" s="256"/>
      <c r="I26" s="256"/>
      <c r="J26" s="256"/>
      <c r="P26" t="str">
        <f t="array" ref="P26">IFERROR(INDEX('Rozpočet projektu'!$A$10:$A$5012,MATCH(1,($R26='Rozpočet projektu'!$A$10:$A$5012)*($R$1='Rozpočet projektu'!$B$10:$B$5012),0)),"")</f>
        <v/>
      </c>
      <c r="Q26" t="str">
        <f>IFERROR(INDEX('Rozpočet projektu'!$B$10:$B$5012,MATCH($R26,('Rozpočet projektu'!$A$10:$A$5012),0),),"")</f>
        <v/>
      </c>
      <c r="R26" t="s">
        <v>66</v>
      </c>
      <c r="S26">
        <f>SUMIFS('Rozpočet projektu'!$G$10:$G$5012,'Rozpočet projektu'!$A$10:$A$5012,$R26&amp;"*",'Rozpočet projektu'!$C$10:$C$5012,S$1)</f>
        <v>0</v>
      </c>
      <c r="T26">
        <f>SUMIFS('Rozpočet projektu'!$G$10:$G$5012,'Rozpočet projektu'!$A$10:$A$5012,$R26&amp;"*",'Rozpočet projektu'!$C$10:$C$5012,T$1)</f>
        <v>0</v>
      </c>
      <c r="U26">
        <f>SUMIFS('Rozpočet projektu'!$G$10:$G$5012,'Rozpočet projektu'!$A$10:$A$5012,$R26&amp;"*",'Rozpočet projektu'!$C$10:$C$5012,U$1)</f>
        <v>0</v>
      </c>
      <c r="V26">
        <f>SUMIFS('Rozpočet projektu'!$G$10:$G$5012,'Rozpočet projektu'!$A$10:$A$5012,$R26&amp;"*",'Rozpočet projektu'!$C$10:$C$5012,V$1)</f>
        <v>0</v>
      </c>
      <c r="W26">
        <f>SUMIFS('Rozpočet projektu'!$G$10:$G$5012,'Rozpočet projektu'!$A$10:$A$5012,$R26&amp;"*",'Rozpočet projektu'!$C$10:$C$5012,W$1)</f>
        <v>0</v>
      </c>
      <c r="X26">
        <f>SUMIFS('Rozpočet projektu'!$G$10:$G$5012,'Rozpočet projektu'!$A$10:$A$5012,$R26&amp;"*",'Rozpočet projektu'!$C$10:$C$5012,X$1)</f>
        <v>0</v>
      </c>
      <c r="Y26">
        <f>SUMIFS('Rozpočet projektu'!$G$10:$G$5012,'Rozpočet projektu'!$A$10:$A$5012,$R26&amp;"*",'Rozpočet projektu'!$C$10:$C$5012,Y$1)</f>
        <v>0</v>
      </c>
      <c r="Z26">
        <f>SUMIFS('Rozpočet projektu'!$G$10:$G$5012,'Rozpočet projektu'!$A$10:$A$5012,$R26&amp;"*",'Rozpočet projektu'!$C$10:$C$5012,Z$1)</f>
        <v>0</v>
      </c>
      <c r="AA26">
        <f>SUMIFS('Rozpočet projektu'!$G$10:$G$5012,'Rozpočet projektu'!$A$10:$A$5012,$R26&amp;"*",'Rozpočet projektu'!$C$10:$C$5012,AA$1)</f>
        <v>0</v>
      </c>
      <c r="AB26">
        <f>SUMIFS('Rozpočet projektu'!$G$10:$G$5012,'Rozpočet projektu'!$A$10:$A$5012,$R26&amp;"*",'Rozpočet projektu'!$C$10:$C$5012,AB$1)</f>
        <v>0</v>
      </c>
      <c r="AC26">
        <f>SUMIFS('Rozpočet projektu'!$G$10:$G$5012,'Rozpočet projektu'!$A$10:$A$5012,$R26&amp;"*",'Rozpočet projektu'!$C$10:$C$5012,AC$1)</f>
        <v>0</v>
      </c>
      <c r="AD26">
        <f>SUMIFS('Rozpočet projektu'!$G$10:$G$5012,'Rozpočet projektu'!$A$10:$A$5012,$R26&amp;"*",'Rozpočet projektu'!$C$10:$C$5012,AD$1)</f>
        <v>0</v>
      </c>
      <c r="AE26">
        <f>SUMIFS('Rozpočet projektu'!$G$10:$G$5012,'Rozpočet projektu'!$A$10:$A$5012,$R26&amp;"*",'Rozpočet projektu'!$C$10:$C$5012,AE$1)</f>
        <v>0</v>
      </c>
      <c r="AF26">
        <f>SUMIFS('Rozpočet projektu'!$G$10:$G$5012,'Rozpočet projektu'!$A$10:$A$5012,$R26&amp;"*",'Rozpočet projektu'!$C$10:$C$5012,AF$1)</f>
        <v>0</v>
      </c>
      <c r="AG26">
        <f>SUMIFS('Rozpočet projektu'!$G$10:$G$5012,'Rozpočet projektu'!$A$10:$A$5012,$R26&amp;"*",'Rozpočet projektu'!$C$10:$C$5012,AG$1)</f>
        <v>0</v>
      </c>
      <c r="AH26">
        <f>SUMIFS('Rozpočet projektu'!$G$10:$G$5012,'Rozpočet projektu'!$A$10:$A$5012,$R26&amp;"*",'Rozpočet projektu'!$C$10:$C$5012,AH$1)</f>
        <v>0</v>
      </c>
      <c r="AI26">
        <f>SUMIFS('Rozpočet projektu'!$G$10:$G$5012,'Rozpočet projektu'!$A$10:$A$5012,$R26&amp;"*",'Rozpočet projektu'!$C$10:$C$5012,AI$1)</f>
        <v>0</v>
      </c>
      <c r="AJ26">
        <f>SUMIFS('Rozpočet projektu'!$G$10:$G$5012,'Rozpočet projektu'!$A$10:$A$5012,$R26&amp;"*",'Rozpočet projektu'!$C$10:$C$5012,AJ$1)</f>
        <v>0</v>
      </c>
      <c r="AK26">
        <f>SUMIFS('Rozpočet projektu'!$G$10:$G$5012,'Rozpočet projektu'!$A$10:$A$5012,$R26&amp;"*",'Rozpočet projektu'!$C$10:$C$5012,AK$1)</f>
        <v>0</v>
      </c>
      <c r="AL26">
        <f>SUMIFS('Rozpočet projektu'!$G$10:$G$5012,'Rozpočet projektu'!$A$10:$A$5012,$R26&amp;"*",'Rozpočet projektu'!$C$10:$C$5012,AL$1)</f>
        <v>0</v>
      </c>
      <c r="AM26">
        <f>SUMIFS('Rozpočet projektu'!$G$10:$G$5012,'Rozpočet projektu'!$A$10:$A$5012,$R26&amp;"*",'Rozpočet projektu'!$C$10:$C$5012,AM$1)</f>
        <v>0</v>
      </c>
      <c r="AN26">
        <f>SUMIFS('Rozpočet projektu'!$G$10:$G$5012,'Rozpočet projektu'!$A$10:$A$5012,$R26&amp;"*",'Rozpočet projektu'!$C$10:$C$5012,AN$1)</f>
        <v>0</v>
      </c>
      <c r="AO26">
        <f>SUMIFS('Rozpočet projektu'!$G$10:$G$5012,'Rozpočet projektu'!$A$10:$A$5012,$R26&amp;"*",'Rozpočet projektu'!$C$10:$C$5012,AO$1)</f>
        <v>0</v>
      </c>
      <c r="AP26">
        <f>SUMIFS('Rozpočet projektu'!$G$10:$G$5012,'Rozpočet projektu'!$A$10:$A$5012,$R26&amp;"*",'Rozpočet projektu'!$C$10:$C$5012,AP$1)</f>
        <v>0</v>
      </c>
      <c r="AQ26">
        <f>SUMIFS('Rozpočet projektu'!$G$10:$G$5012,'Rozpočet projektu'!$A$10:$A$5012,$R26&amp;"*",'Rozpočet projektu'!$C$10:$C$5012,AQ$1)</f>
        <v>0</v>
      </c>
      <c r="AR26">
        <f>SUMIFS('Rozpočet projektu'!$G$10:$G$5012,'Rozpočet projektu'!$A$10:$A$5012,$R26&amp;"*",'Rozpočet projektu'!$C$10:$C$5012,AR$1)</f>
        <v>0</v>
      </c>
      <c r="AS26">
        <f>SUMIFS('Rozpočet projektu'!$G$10:$G$5012,'Rozpočet projektu'!$A$10:$A$5012,$R26&amp;"*",'Rozpočet projektu'!$C$10:$C$5012,AS$1)</f>
        <v>0</v>
      </c>
    </row>
    <row r="27" spans="1:45" ht="63.75" x14ac:dyDescent="0.2">
      <c r="A27" s="265" t="str">
        <f t="shared" si="2"/>
        <v>1.</v>
      </c>
      <c r="B27" s="265" t="str">
        <f t="shared" si="1"/>
        <v>Riadenie projektu a podporné aktivity - nepriame výdavky***</v>
      </c>
      <c r="C27" s="266" t="s">
        <v>30</v>
      </c>
      <c r="D27" s="267">
        <f>SUMIFS('Rozpočet projektu'!$G$10:$G$5012,'Rozpočet projektu'!$A$10:$A$5012,$A27&amp;"*",'Rozpočet projektu'!$C$10:$C$5012,$C27)</f>
        <v>0</v>
      </c>
      <c r="E27" s="267" t="str">
        <f t="shared" si="0"/>
        <v/>
      </c>
      <c r="F27" s="267"/>
      <c r="G27" s="256"/>
      <c r="H27" s="256"/>
      <c r="I27" s="256"/>
      <c r="J27" s="256"/>
      <c r="P27" t="str">
        <f t="array" ref="P27">IFERROR(INDEX('Rozpočet projektu'!$A$10:$A$5012,MATCH(1,($R27='Rozpočet projektu'!$A$10:$A$5012)*($R$1='Rozpočet projektu'!$B$10:$B$5012),0)),"")</f>
        <v/>
      </c>
      <c r="Q27" t="str">
        <f>IFERROR(INDEX('Rozpočet projektu'!$B$10:$B$5012,MATCH($R27,('Rozpočet projektu'!$A$10:$A$5012),0),),"")</f>
        <v/>
      </c>
      <c r="R27" t="s">
        <v>67</v>
      </c>
      <c r="S27">
        <f>SUMIFS('Rozpočet projektu'!$G$10:$G$5012,'Rozpočet projektu'!$A$10:$A$5012,$R27&amp;"*",'Rozpočet projektu'!$C$10:$C$5012,S$1)</f>
        <v>0</v>
      </c>
      <c r="T27">
        <f>SUMIFS('Rozpočet projektu'!$G$10:$G$5012,'Rozpočet projektu'!$A$10:$A$5012,$R27&amp;"*",'Rozpočet projektu'!$C$10:$C$5012,T$1)</f>
        <v>0</v>
      </c>
      <c r="U27">
        <f>SUMIFS('Rozpočet projektu'!$G$10:$G$5012,'Rozpočet projektu'!$A$10:$A$5012,$R27&amp;"*",'Rozpočet projektu'!$C$10:$C$5012,U$1)</f>
        <v>0</v>
      </c>
      <c r="V27">
        <f>SUMIFS('Rozpočet projektu'!$G$10:$G$5012,'Rozpočet projektu'!$A$10:$A$5012,$R27&amp;"*",'Rozpočet projektu'!$C$10:$C$5012,V$1)</f>
        <v>0</v>
      </c>
      <c r="W27">
        <f>SUMIFS('Rozpočet projektu'!$G$10:$G$5012,'Rozpočet projektu'!$A$10:$A$5012,$R27&amp;"*",'Rozpočet projektu'!$C$10:$C$5012,W$1)</f>
        <v>0</v>
      </c>
      <c r="X27">
        <f>SUMIFS('Rozpočet projektu'!$G$10:$G$5012,'Rozpočet projektu'!$A$10:$A$5012,$R27&amp;"*",'Rozpočet projektu'!$C$10:$C$5012,X$1)</f>
        <v>0</v>
      </c>
      <c r="Y27">
        <f>SUMIFS('Rozpočet projektu'!$G$10:$G$5012,'Rozpočet projektu'!$A$10:$A$5012,$R27&amp;"*",'Rozpočet projektu'!$C$10:$C$5012,Y$1)</f>
        <v>0</v>
      </c>
      <c r="Z27">
        <f>SUMIFS('Rozpočet projektu'!$G$10:$G$5012,'Rozpočet projektu'!$A$10:$A$5012,$R27&amp;"*",'Rozpočet projektu'!$C$10:$C$5012,Z$1)</f>
        <v>0</v>
      </c>
      <c r="AA27">
        <f>SUMIFS('Rozpočet projektu'!$G$10:$G$5012,'Rozpočet projektu'!$A$10:$A$5012,$R27&amp;"*",'Rozpočet projektu'!$C$10:$C$5012,AA$1)</f>
        <v>0</v>
      </c>
      <c r="AB27">
        <f>SUMIFS('Rozpočet projektu'!$G$10:$G$5012,'Rozpočet projektu'!$A$10:$A$5012,$R27&amp;"*",'Rozpočet projektu'!$C$10:$C$5012,AB$1)</f>
        <v>0</v>
      </c>
      <c r="AC27">
        <f>SUMIFS('Rozpočet projektu'!$G$10:$G$5012,'Rozpočet projektu'!$A$10:$A$5012,$R27&amp;"*",'Rozpočet projektu'!$C$10:$C$5012,AC$1)</f>
        <v>0</v>
      </c>
      <c r="AD27">
        <f>SUMIFS('Rozpočet projektu'!$G$10:$G$5012,'Rozpočet projektu'!$A$10:$A$5012,$R27&amp;"*",'Rozpočet projektu'!$C$10:$C$5012,AD$1)</f>
        <v>0</v>
      </c>
      <c r="AE27">
        <f>SUMIFS('Rozpočet projektu'!$G$10:$G$5012,'Rozpočet projektu'!$A$10:$A$5012,$R27&amp;"*",'Rozpočet projektu'!$C$10:$C$5012,AE$1)</f>
        <v>0</v>
      </c>
      <c r="AF27">
        <f>SUMIFS('Rozpočet projektu'!$G$10:$G$5012,'Rozpočet projektu'!$A$10:$A$5012,$R27&amp;"*",'Rozpočet projektu'!$C$10:$C$5012,AF$1)</f>
        <v>0</v>
      </c>
      <c r="AG27">
        <f>SUMIFS('Rozpočet projektu'!$G$10:$G$5012,'Rozpočet projektu'!$A$10:$A$5012,$R27&amp;"*",'Rozpočet projektu'!$C$10:$C$5012,AG$1)</f>
        <v>0</v>
      </c>
      <c r="AH27">
        <f>SUMIFS('Rozpočet projektu'!$G$10:$G$5012,'Rozpočet projektu'!$A$10:$A$5012,$R27&amp;"*",'Rozpočet projektu'!$C$10:$C$5012,AH$1)</f>
        <v>0</v>
      </c>
      <c r="AI27">
        <f>SUMIFS('Rozpočet projektu'!$G$10:$G$5012,'Rozpočet projektu'!$A$10:$A$5012,$R27&amp;"*",'Rozpočet projektu'!$C$10:$C$5012,AI$1)</f>
        <v>0</v>
      </c>
      <c r="AJ27">
        <f>SUMIFS('Rozpočet projektu'!$G$10:$G$5012,'Rozpočet projektu'!$A$10:$A$5012,$R27&amp;"*",'Rozpočet projektu'!$C$10:$C$5012,AJ$1)</f>
        <v>0</v>
      </c>
      <c r="AK27">
        <f>SUMIFS('Rozpočet projektu'!$G$10:$G$5012,'Rozpočet projektu'!$A$10:$A$5012,$R27&amp;"*",'Rozpočet projektu'!$C$10:$C$5012,AK$1)</f>
        <v>0</v>
      </c>
      <c r="AL27">
        <f>SUMIFS('Rozpočet projektu'!$G$10:$G$5012,'Rozpočet projektu'!$A$10:$A$5012,$R27&amp;"*",'Rozpočet projektu'!$C$10:$C$5012,AL$1)</f>
        <v>0</v>
      </c>
      <c r="AM27">
        <f>SUMIFS('Rozpočet projektu'!$G$10:$G$5012,'Rozpočet projektu'!$A$10:$A$5012,$R27&amp;"*",'Rozpočet projektu'!$C$10:$C$5012,AM$1)</f>
        <v>0</v>
      </c>
      <c r="AN27">
        <f>SUMIFS('Rozpočet projektu'!$G$10:$G$5012,'Rozpočet projektu'!$A$10:$A$5012,$R27&amp;"*",'Rozpočet projektu'!$C$10:$C$5012,AN$1)</f>
        <v>0</v>
      </c>
      <c r="AO27">
        <f>SUMIFS('Rozpočet projektu'!$G$10:$G$5012,'Rozpočet projektu'!$A$10:$A$5012,$R27&amp;"*",'Rozpočet projektu'!$C$10:$C$5012,AO$1)</f>
        <v>0</v>
      </c>
      <c r="AP27">
        <f>SUMIFS('Rozpočet projektu'!$G$10:$G$5012,'Rozpočet projektu'!$A$10:$A$5012,$R27&amp;"*",'Rozpočet projektu'!$C$10:$C$5012,AP$1)</f>
        <v>0</v>
      </c>
      <c r="AQ27">
        <f>SUMIFS('Rozpočet projektu'!$G$10:$G$5012,'Rozpočet projektu'!$A$10:$A$5012,$R27&amp;"*",'Rozpočet projektu'!$C$10:$C$5012,AQ$1)</f>
        <v>0</v>
      </c>
      <c r="AR27">
        <f>SUMIFS('Rozpočet projektu'!$G$10:$G$5012,'Rozpočet projektu'!$A$10:$A$5012,$R27&amp;"*",'Rozpočet projektu'!$C$10:$C$5012,AR$1)</f>
        <v>0</v>
      </c>
      <c r="AS27">
        <f>SUMIFS('Rozpočet projektu'!$G$10:$G$5012,'Rozpočet projektu'!$A$10:$A$5012,$R27&amp;"*",'Rozpočet projektu'!$C$10:$C$5012,AS$1)</f>
        <v>0</v>
      </c>
    </row>
    <row r="28" spans="1:45" ht="38.25" x14ac:dyDescent="0.2">
      <c r="A28" s="265" t="str">
        <f t="shared" si="2"/>
        <v>1.</v>
      </c>
      <c r="B28" s="265" t="str">
        <f t="shared" si="1"/>
        <v>Riadenie projektu a podporné aktivity - nepriame výdavky***</v>
      </c>
      <c r="C28" s="266" t="s">
        <v>31</v>
      </c>
      <c r="D28" s="267">
        <f>SUMIFS('Rozpočet projektu'!$G$10:$G$5012,'Rozpočet projektu'!$A$10:$A$5012,$A28&amp;"*",'Rozpočet projektu'!$C$10:$C$5012,$C28)</f>
        <v>0</v>
      </c>
      <c r="E28" s="267" t="str">
        <f t="shared" si="0"/>
        <v/>
      </c>
      <c r="F28" s="267"/>
      <c r="G28" s="256"/>
      <c r="H28" s="256"/>
      <c r="I28" s="256"/>
      <c r="J28" s="256"/>
      <c r="P28" t="str">
        <f t="array" ref="P28">IFERROR(INDEX('Rozpočet projektu'!$A$10:$A$5012,MATCH(1,($R28='Rozpočet projektu'!$A$10:$A$5012)*($R$1='Rozpočet projektu'!$B$10:$B$5012),0)),"")</f>
        <v/>
      </c>
      <c r="Q28" t="str">
        <f>IFERROR(INDEX('Rozpočet projektu'!$B$10:$B$5012,MATCH($R28,('Rozpočet projektu'!$A$10:$A$5012),0),),"")</f>
        <v/>
      </c>
      <c r="R28" t="s">
        <v>68</v>
      </c>
      <c r="S28">
        <f>SUMIFS('Rozpočet projektu'!$G$10:$G$5012,'Rozpočet projektu'!$A$10:$A$5012,$R28&amp;"*",'Rozpočet projektu'!$C$10:$C$5012,S$1)</f>
        <v>0</v>
      </c>
      <c r="T28">
        <f>SUMIFS('Rozpočet projektu'!$G$10:$G$5012,'Rozpočet projektu'!$A$10:$A$5012,$R28&amp;"*",'Rozpočet projektu'!$C$10:$C$5012,T$1)</f>
        <v>0</v>
      </c>
      <c r="U28">
        <f>SUMIFS('Rozpočet projektu'!$G$10:$G$5012,'Rozpočet projektu'!$A$10:$A$5012,$R28&amp;"*",'Rozpočet projektu'!$C$10:$C$5012,U$1)</f>
        <v>0</v>
      </c>
      <c r="V28">
        <f>SUMIFS('Rozpočet projektu'!$G$10:$G$5012,'Rozpočet projektu'!$A$10:$A$5012,$R28&amp;"*",'Rozpočet projektu'!$C$10:$C$5012,V$1)</f>
        <v>0</v>
      </c>
      <c r="W28">
        <f>SUMIFS('Rozpočet projektu'!$G$10:$G$5012,'Rozpočet projektu'!$A$10:$A$5012,$R28&amp;"*",'Rozpočet projektu'!$C$10:$C$5012,W$1)</f>
        <v>0</v>
      </c>
      <c r="X28">
        <f>SUMIFS('Rozpočet projektu'!$G$10:$G$5012,'Rozpočet projektu'!$A$10:$A$5012,$R28&amp;"*",'Rozpočet projektu'!$C$10:$C$5012,X$1)</f>
        <v>0</v>
      </c>
      <c r="Y28">
        <f>SUMIFS('Rozpočet projektu'!$G$10:$G$5012,'Rozpočet projektu'!$A$10:$A$5012,$R28&amp;"*",'Rozpočet projektu'!$C$10:$C$5012,Y$1)</f>
        <v>0</v>
      </c>
      <c r="Z28">
        <f>SUMIFS('Rozpočet projektu'!$G$10:$G$5012,'Rozpočet projektu'!$A$10:$A$5012,$R28&amp;"*",'Rozpočet projektu'!$C$10:$C$5012,Z$1)</f>
        <v>0</v>
      </c>
      <c r="AA28">
        <f>SUMIFS('Rozpočet projektu'!$G$10:$G$5012,'Rozpočet projektu'!$A$10:$A$5012,$R28&amp;"*",'Rozpočet projektu'!$C$10:$C$5012,AA$1)</f>
        <v>0</v>
      </c>
      <c r="AB28">
        <f>SUMIFS('Rozpočet projektu'!$G$10:$G$5012,'Rozpočet projektu'!$A$10:$A$5012,$R28&amp;"*",'Rozpočet projektu'!$C$10:$C$5012,AB$1)</f>
        <v>0</v>
      </c>
      <c r="AC28">
        <f>SUMIFS('Rozpočet projektu'!$G$10:$G$5012,'Rozpočet projektu'!$A$10:$A$5012,$R28&amp;"*",'Rozpočet projektu'!$C$10:$C$5012,AC$1)</f>
        <v>0</v>
      </c>
      <c r="AD28">
        <f>SUMIFS('Rozpočet projektu'!$G$10:$G$5012,'Rozpočet projektu'!$A$10:$A$5012,$R28&amp;"*",'Rozpočet projektu'!$C$10:$C$5012,AD$1)</f>
        <v>0</v>
      </c>
      <c r="AE28">
        <f>SUMIFS('Rozpočet projektu'!$G$10:$G$5012,'Rozpočet projektu'!$A$10:$A$5012,$R28&amp;"*",'Rozpočet projektu'!$C$10:$C$5012,AE$1)</f>
        <v>0</v>
      </c>
      <c r="AF28">
        <f>SUMIFS('Rozpočet projektu'!$G$10:$G$5012,'Rozpočet projektu'!$A$10:$A$5012,$R28&amp;"*",'Rozpočet projektu'!$C$10:$C$5012,AF$1)</f>
        <v>0</v>
      </c>
      <c r="AG28">
        <f>SUMIFS('Rozpočet projektu'!$G$10:$G$5012,'Rozpočet projektu'!$A$10:$A$5012,$R28&amp;"*",'Rozpočet projektu'!$C$10:$C$5012,AG$1)</f>
        <v>0</v>
      </c>
      <c r="AH28">
        <f>SUMIFS('Rozpočet projektu'!$G$10:$G$5012,'Rozpočet projektu'!$A$10:$A$5012,$R28&amp;"*",'Rozpočet projektu'!$C$10:$C$5012,AH$1)</f>
        <v>0</v>
      </c>
      <c r="AI28">
        <f>SUMIFS('Rozpočet projektu'!$G$10:$G$5012,'Rozpočet projektu'!$A$10:$A$5012,$R28&amp;"*",'Rozpočet projektu'!$C$10:$C$5012,AI$1)</f>
        <v>0</v>
      </c>
      <c r="AJ28">
        <f>SUMIFS('Rozpočet projektu'!$G$10:$G$5012,'Rozpočet projektu'!$A$10:$A$5012,$R28&amp;"*",'Rozpočet projektu'!$C$10:$C$5012,AJ$1)</f>
        <v>0</v>
      </c>
      <c r="AK28">
        <f>SUMIFS('Rozpočet projektu'!$G$10:$G$5012,'Rozpočet projektu'!$A$10:$A$5012,$R28&amp;"*",'Rozpočet projektu'!$C$10:$C$5012,AK$1)</f>
        <v>0</v>
      </c>
      <c r="AL28">
        <f>SUMIFS('Rozpočet projektu'!$G$10:$G$5012,'Rozpočet projektu'!$A$10:$A$5012,$R28&amp;"*",'Rozpočet projektu'!$C$10:$C$5012,AL$1)</f>
        <v>0</v>
      </c>
      <c r="AM28">
        <f>SUMIFS('Rozpočet projektu'!$G$10:$G$5012,'Rozpočet projektu'!$A$10:$A$5012,$R28&amp;"*",'Rozpočet projektu'!$C$10:$C$5012,AM$1)</f>
        <v>0</v>
      </c>
      <c r="AN28">
        <f>SUMIFS('Rozpočet projektu'!$G$10:$G$5012,'Rozpočet projektu'!$A$10:$A$5012,$R28&amp;"*",'Rozpočet projektu'!$C$10:$C$5012,AN$1)</f>
        <v>0</v>
      </c>
      <c r="AO28">
        <f>SUMIFS('Rozpočet projektu'!$G$10:$G$5012,'Rozpočet projektu'!$A$10:$A$5012,$R28&amp;"*",'Rozpočet projektu'!$C$10:$C$5012,AO$1)</f>
        <v>0</v>
      </c>
      <c r="AP28">
        <f>SUMIFS('Rozpočet projektu'!$G$10:$G$5012,'Rozpočet projektu'!$A$10:$A$5012,$R28&amp;"*",'Rozpočet projektu'!$C$10:$C$5012,AP$1)</f>
        <v>0</v>
      </c>
      <c r="AQ28">
        <f>SUMIFS('Rozpočet projektu'!$G$10:$G$5012,'Rozpočet projektu'!$A$10:$A$5012,$R28&amp;"*",'Rozpočet projektu'!$C$10:$C$5012,AQ$1)</f>
        <v>0</v>
      </c>
      <c r="AR28">
        <f>SUMIFS('Rozpočet projektu'!$G$10:$G$5012,'Rozpočet projektu'!$A$10:$A$5012,$R28&amp;"*",'Rozpočet projektu'!$C$10:$C$5012,AR$1)</f>
        <v>0</v>
      </c>
      <c r="AS28">
        <f>SUMIFS('Rozpočet projektu'!$G$10:$G$5012,'Rozpočet projektu'!$A$10:$A$5012,$R28&amp;"*",'Rozpočet projektu'!$C$10:$C$5012,AS$1)</f>
        <v>0</v>
      </c>
    </row>
    <row r="29" spans="1:45" ht="25.5" x14ac:dyDescent="0.2">
      <c r="A29" s="265" t="str">
        <f t="shared" si="2"/>
        <v>1.</v>
      </c>
      <c r="B29" s="265" t="str">
        <f t="shared" si="1"/>
        <v>Riadenie projektu a podporné aktivity - nepriame výdavky***</v>
      </c>
      <c r="C29" s="266" t="s">
        <v>32</v>
      </c>
      <c r="D29" s="267">
        <f>SUMIFS('Rozpočet projektu'!$G$10:$G$5012,'Rozpočet projektu'!$A$10:$A$5012,$A29&amp;"*",'Rozpočet projektu'!$C$10:$C$5012,$C29)</f>
        <v>0</v>
      </c>
      <c r="E29" s="267" t="str">
        <f t="shared" si="0"/>
        <v/>
      </c>
      <c r="F29" s="267"/>
      <c r="G29" s="256"/>
      <c r="H29" s="256"/>
      <c r="I29" s="256"/>
      <c r="J29" s="256"/>
      <c r="P29" t="str">
        <f t="array" ref="P29">IFERROR(INDEX('Rozpočet projektu'!$A$10:$A$5012,MATCH(1,($R29='Rozpočet projektu'!$A$10:$A$5012)*($R$1='Rozpočet projektu'!$B$10:$B$5012),0)),"")</f>
        <v/>
      </c>
      <c r="Q29" t="str">
        <f>IFERROR(INDEX('Rozpočet projektu'!$B$10:$B$5012,MATCH($R29,('Rozpočet projektu'!$A$10:$A$5012),0),),"")</f>
        <v/>
      </c>
      <c r="R29" t="s">
        <v>69</v>
      </c>
      <c r="S29">
        <f>SUMIFS('Rozpočet projektu'!$G$10:$G$5012,'Rozpočet projektu'!$A$10:$A$5012,$R29&amp;"*",'Rozpočet projektu'!$C$10:$C$5012,S$1)</f>
        <v>0</v>
      </c>
      <c r="T29">
        <f>SUMIFS('Rozpočet projektu'!$G$10:$G$5012,'Rozpočet projektu'!$A$10:$A$5012,$R29&amp;"*",'Rozpočet projektu'!$C$10:$C$5012,T$1)</f>
        <v>0</v>
      </c>
      <c r="U29">
        <f>SUMIFS('Rozpočet projektu'!$G$10:$G$5012,'Rozpočet projektu'!$A$10:$A$5012,$R29&amp;"*",'Rozpočet projektu'!$C$10:$C$5012,U$1)</f>
        <v>0</v>
      </c>
      <c r="V29">
        <f>SUMIFS('Rozpočet projektu'!$G$10:$G$5012,'Rozpočet projektu'!$A$10:$A$5012,$R29&amp;"*",'Rozpočet projektu'!$C$10:$C$5012,V$1)</f>
        <v>0</v>
      </c>
      <c r="W29">
        <f>SUMIFS('Rozpočet projektu'!$G$10:$G$5012,'Rozpočet projektu'!$A$10:$A$5012,$R29&amp;"*",'Rozpočet projektu'!$C$10:$C$5012,W$1)</f>
        <v>0</v>
      </c>
      <c r="X29">
        <f>SUMIFS('Rozpočet projektu'!$G$10:$G$5012,'Rozpočet projektu'!$A$10:$A$5012,$R29&amp;"*",'Rozpočet projektu'!$C$10:$C$5012,X$1)</f>
        <v>0</v>
      </c>
      <c r="Y29">
        <f>SUMIFS('Rozpočet projektu'!$G$10:$G$5012,'Rozpočet projektu'!$A$10:$A$5012,$R29&amp;"*",'Rozpočet projektu'!$C$10:$C$5012,Y$1)</f>
        <v>0</v>
      </c>
      <c r="Z29">
        <f>SUMIFS('Rozpočet projektu'!$G$10:$G$5012,'Rozpočet projektu'!$A$10:$A$5012,$R29&amp;"*",'Rozpočet projektu'!$C$10:$C$5012,Z$1)</f>
        <v>0</v>
      </c>
      <c r="AA29">
        <f>SUMIFS('Rozpočet projektu'!$G$10:$G$5012,'Rozpočet projektu'!$A$10:$A$5012,$R29&amp;"*",'Rozpočet projektu'!$C$10:$C$5012,AA$1)</f>
        <v>0</v>
      </c>
      <c r="AB29">
        <f>SUMIFS('Rozpočet projektu'!$G$10:$G$5012,'Rozpočet projektu'!$A$10:$A$5012,$R29&amp;"*",'Rozpočet projektu'!$C$10:$C$5012,AB$1)</f>
        <v>0</v>
      </c>
      <c r="AC29">
        <f>SUMIFS('Rozpočet projektu'!$G$10:$G$5012,'Rozpočet projektu'!$A$10:$A$5012,$R29&amp;"*",'Rozpočet projektu'!$C$10:$C$5012,AC$1)</f>
        <v>0</v>
      </c>
      <c r="AD29">
        <f>SUMIFS('Rozpočet projektu'!$G$10:$G$5012,'Rozpočet projektu'!$A$10:$A$5012,$R29&amp;"*",'Rozpočet projektu'!$C$10:$C$5012,AD$1)</f>
        <v>0</v>
      </c>
      <c r="AE29">
        <f>SUMIFS('Rozpočet projektu'!$G$10:$G$5012,'Rozpočet projektu'!$A$10:$A$5012,$R29&amp;"*",'Rozpočet projektu'!$C$10:$C$5012,AE$1)</f>
        <v>0</v>
      </c>
      <c r="AF29">
        <f>SUMIFS('Rozpočet projektu'!$G$10:$G$5012,'Rozpočet projektu'!$A$10:$A$5012,$R29&amp;"*",'Rozpočet projektu'!$C$10:$C$5012,AF$1)</f>
        <v>0</v>
      </c>
      <c r="AG29">
        <f>SUMIFS('Rozpočet projektu'!$G$10:$G$5012,'Rozpočet projektu'!$A$10:$A$5012,$R29&amp;"*",'Rozpočet projektu'!$C$10:$C$5012,AG$1)</f>
        <v>0</v>
      </c>
      <c r="AH29">
        <f>SUMIFS('Rozpočet projektu'!$G$10:$G$5012,'Rozpočet projektu'!$A$10:$A$5012,$R29&amp;"*",'Rozpočet projektu'!$C$10:$C$5012,AH$1)</f>
        <v>0</v>
      </c>
      <c r="AI29">
        <f>SUMIFS('Rozpočet projektu'!$G$10:$G$5012,'Rozpočet projektu'!$A$10:$A$5012,$R29&amp;"*",'Rozpočet projektu'!$C$10:$C$5012,AI$1)</f>
        <v>0</v>
      </c>
      <c r="AJ29">
        <f>SUMIFS('Rozpočet projektu'!$G$10:$G$5012,'Rozpočet projektu'!$A$10:$A$5012,$R29&amp;"*",'Rozpočet projektu'!$C$10:$C$5012,AJ$1)</f>
        <v>0</v>
      </c>
      <c r="AK29">
        <f>SUMIFS('Rozpočet projektu'!$G$10:$G$5012,'Rozpočet projektu'!$A$10:$A$5012,$R29&amp;"*",'Rozpočet projektu'!$C$10:$C$5012,AK$1)</f>
        <v>0</v>
      </c>
      <c r="AL29">
        <f>SUMIFS('Rozpočet projektu'!$G$10:$G$5012,'Rozpočet projektu'!$A$10:$A$5012,$R29&amp;"*",'Rozpočet projektu'!$C$10:$C$5012,AL$1)</f>
        <v>0</v>
      </c>
      <c r="AM29">
        <f>SUMIFS('Rozpočet projektu'!$G$10:$G$5012,'Rozpočet projektu'!$A$10:$A$5012,$R29&amp;"*",'Rozpočet projektu'!$C$10:$C$5012,AM$1)</f>
        <v>0</v>
      </c>
      <c r="AN29">
        <f>SUMIFS('Rozpočet projektu'!$G$10:$G$5012,'Rozpočet projektu'!$A$10:$A$5012,$R29&amp;"*",'Rozpočet projektu'!$C$10:$C$5012,AN$1)</f>
        <v>0</v>
      </c>
      <c r="AO29">
        <f>SUMIFS('Rozpočet projektu'!$G$10:$G$5012,'Rozpočet projektu'!$A$10:$A$5012,$R29&amp;"*",'Rozpočet projektu'!$C$10:$C$5012,AO$1)</f>
        <v>0</v>
      </c>
      <c r="AP29">
        <f>SUMIFS('Rozpočet projektu'!$G$10:$G$5012,'Rozpočet projektu'!$A$10:$A$5012,$R29&amp;"*",'Rozpočet projektu'!$C$10:$C$5012,AP$1)</f>
        <v>0</v>
      </c>
      <c r="AQ29">
        <f>SUMIFS('Rozpočet projektu'!$G$10:$G$5012,'Rozpočet projektu'!$A$10:$A$5012,$R29&amp;"*",'Rozpočet projektu'!$C$10:$C$5012,AQ$1)</f>
        <v>0</v>
      </c>
      <c r="AR29">
        <f>SUMIFS('Rozpočet projektu'!$G$10:$G$5012,'Rozpočet projektu'!$A$10:$A$5012,$R29&amp;"*",'Rozpočet projektu'!$C$10:$C$5012,AR$1)</f>
        <v>0</v>
      </c>
      <c r="AS29">
        <f>SUMIFS('Rozpočet projektu'!$G$10:$G$5012,'Rozpočet projektu'!$A$10:$A$5012,$R29&amp;"*",'Rozpočet projektu'!$C$10:$C$5012,AS$1)</f>
        <v>0</v>
      </c>
    </row>
    <row r="30" spans="1:45" ht="25.5" x14ac:dyDescent="0.2">
      <c r="A30" s="265" t="str">
        <f t="shared" si="2"/>
        <v>1.</v>
      </c>
      <c r="B30" s="265" t="str">
        <f t="shared" si="1"/>
        <v>Riadenie projektu a podporné aktivity - nepriame výdavky***</v>
      </c>
      <c r="C30" s="266" t="s">
        <v>70</v>
      </c>
      <c r="D30" s="267">
        <f>SUMIFS('Rozpočet projektu'!$G$10:$G$5012,'Rozpočet projektu'!$A$10:$A$5012,$A30&amp;"*",'Rozpočet projektu'!$C$10:$C$5012,$C30)</f>
        <v>0</v>
      </c>
      <c r="E30" s="267" t="str">
        <f t="shared" si="0"/>
        <v/>
      </c>
      <c r="F30" s="267"/>
      <c r="G30" s="256"/>
      <c r="H30" s="256"/>
      <c r="I30" s="256"/>
      <c r="J30" s="256"/>
      <c r="P30" t="str">
        <f t="array" ref="P30">IFERROR(INDEX('Rozpočet projektu'!$A$10:$A$5012,MATCH(1,($R30='Rozpočet projektu'!$A$10:$A$5012)*($R$1='Rozpočet projektu'!$B$10:$B$5012),0)),"")</f>
        <v/>
      </c>
      <c r="Q30" t="str">
        <f>IFERROR(INDEX('Rozpočet projektu'!$B$10:$B$5012,MATCH($R30,('Rozpočet projektu'!$A$10:$A$5012),0),),"")</f>
        <v/>
      </c>
      <c r="R30" t="s">
        <v>71</v>
      </c>
      <c r="S30">
        <f>SUMIFS('Rozpočet projektu'!$G$10:$G$5012,'Rozpočet projektu'!$A$10:$A$5012,$R30&amp;"*",'Rozpočet projektu'!$C$10:$C$5012,S$1)</f>
        <v>0</v>
      </c>
      <c r="T30">
        <f>SUMIFS('Rozpočet projektu'!$G$10:$G$5012,'Rozpočet projektu'!$A$10:$A$5012,$R30&amp;"*",'Rozpočet projektu'!$C$10:$C$5012,T$1)</f>
        <v>0</v>
      </c>
      <c r="U30">
        <f>SUMIFS('Rozpočet projektu'!$G$10:$G$5012,'Rozpočet projektu'!$A$10:$A$5012,$R30&amp;"*",'Rozpočet projektu'!$C$10:$C$5012,U$1)</f>
        <v>0</v>
      </c>
      <c r="V30">
        <f>SUMIFS('Rozpočet projektu'!$G$10:$G$5012,'Rozpočet projektu'!$A$10:$A$5012,$R30&amp;"*",'Rozpočet projektu'!$C$10:$C$5012,V$1)</f>
        <v>0</v>
      </c>
      <c r="W30">
        <f>SUMIFS('Rozpočet projektu'!$G$10:$G$5012,'Rozpočet projektu'!$A$10:$A$5012,$R30&amp;"*",'Rozpočet projektu'!$C$10:$C$5012,W$1)</f>
        <v>0</v>
      </c>
      <c r="X30">
        <f>SUMIFS('Rozpočet projektu'!$G$10:$G$5012,'Rozpočet projektu'!$A$10:$A$5012,$R30&amp;"*",'Rozpočet projektu'!$C$10:$C$5012,X$1)</f>
        <v>0</v>
      </c>
      <c r="Y30">
        <f>SUMIFS('Rozpočet projektu'!$G$10:$G$5012,'Rozpočet projektu'!$A$10:$A$5012,$R30&amp;"*",'Rozpočet projektu'!$C$10:$C$5012,Y$1)</f>
        <v>0</v>
      </c>
      <c r="Z30">
        <f>SUMIFS('Rozpočet projektu'!$G$10:$G$5012,'Rozpočet projektu'!$A$10:$A$5012,$R30&amp;"*",'Rozpočet projektu'!$C$10:$C$5012,Z$1)</f>
        <v>0</v>
      </c>
      <c r="AA30">
        <f>SUMIFS('Rozpočet projektu'!$G$10:$G$5012,'Rozpočet projektu'!$A$10:$A$5012,$R30&amp;"*",'Rozpočet projektu'!$C$10:$C$5012,AA$1)</f>
        <v>0</v>
      </c>
      <c r="AB30">
        <f>SUMIFS('Rozpočet projektu'!$G$10:$G$5012,'Rozpočet projektu'!$A$10:$A$5012,$R30&amp;"*",'Rozpočet projektu'!$C$10:$C$5012,AB$1)</f>
        <v>0</v>
      </c>
      <c r="AC30">
        <f>SUMIFS('Rozpočet projektu'!$G$10:$G$5012,'Rozpočet projektu'!$A$10:$A$5012,$R30&amp;"*",'Rozpočet projektu'!$C$10:$C$5012,AC$1)</f>
        <v>0</v>
      </c>
      <c r="AD30">
        <f>SUMIFS('Rozpočet projektu'!$G$10:$G$5012,'Rozpočet projektu'!$A$10:$A$5012,$R30&amp;"*",'Rozpočet projektu'!$C$10:$C$5012,AD$1)</f>
        <v>0</v>
      </c>
      <c r="AE30">
        <f>SUMIFS('Rozpočet projektu'!$G$10:$G$5012,'Rozpočet projektu'!$A$10:$A$5012,$R30&amp;"*",'Rozpočet projektu'!$C$10:$C$5012,AE$1)</f>
        <v>0</v>
      </c>
      <c r="AF30">
        <f>SUMIFS('Rozpočet projektu'!$G$10:$G$5012,'Rozpočet projektu'!$A$10:$A$5012,$R30&amp;"*",'Rozpočet projektu'!$C$10:$C$5012,AF$1)</f>
        <v>0</v>
      </c>
      <c r="AG30">
        <f>SUMIFS('Rozpočet projektu'!$G$10:$G$5012,'Rozpočet projektu'!$A$10:$A$5012,$R30&amp;"*",'Rozpočet projektu'!$C$10:$C$5012,AG$1)</f>
        <v>0</v>
      </c>
      <c r="AH30">
        <f>SUMIFS('Rozpočet projektu'!$G$10:$G$5012,'Rozpočet projektu'!$A$10:$A$5012,$R30&amp;"*",'Rozpočet projektu'!$C$10:$C$5012,AH$1)</f>
        <v>0</v>
      </c>
      <c r="AI30">
        <f>SUMIFS('Rozpočet projektu'!$G$10:$G$5012,'Rozpočet projektu'!$A$10:$A$5012,$R30&amp;"*",'Rozpočet projektu'!$C$10:$C$5012,AI$1)</f>
        <v>0</v>
      </c>
      <c r="AJ30">
        <f>SUMIFS('Rozpočet projektu'!$G$10:$G$5012,'Rozpočet projektu'!$A$10:$A$5012,$R30&amp;"*",'Rozpočet projektu'!$C$10:$C$5012,AJ$1)</f>
        <v>0</v>
      </c>
      <c r="AK30">
        <f>SUMIFS('Rozpočet projektu'!$G$10:$G$5012,'Rozpočet projektu'!$A$10:$A$5012,$R30&amp;"*",'Rozpočet projektu'!$C$10:$C$5012,AK$1)</f>
        <v>0</v>
      </c>
      <c r="AL30">
        <f>SUMIFS('Rozpočet projektu'!$G$10:$G$5012,'Rozpočet projektu'!$A$10:$A$5012,$R30&amp;"*",'Rozpočet projektu'!$C$10:$C$5012,AL$1)</f>
        <v>0</v>
      </c>
      <c r="AM30">
        <f>SUMIFS('Rozpočet projektu'!$G$10:$G$5012,'Rozpočet projektu'!$A$10:$A$5012,$R30&amp;"*",'Rozpočet projektu'!$C$10:$C$5012,AM$1)</f>
        <v>0</v>
      </c>
      <c r="AN30">
        <f>SUMIFS('Rozpočet projektu'!$G$10:$G$5012,'Rozpočet projektu'!$A$10:$A$5012,$R30&amp;"*",'Rozpočet projektu'!$C$10:$C$5012,AN$1)</f>
        <v>0</v>
      </c>
      <c r="AO30">
        <f>SUMIFS('Rozpočet projektu'!$G$10:$G$5012,'Rozpočet projektu'!$A$10:$A$5012,$R30&amp;"*",'Rozpočet projektu'!$C$10:$C$5012,AO$1)</f>
        <v>0</v>
      </c>
      <c r="AP30">
        <f>SUMIFS('Rozpočet projektu'!$G$10:$G$5012,'Rozpočet projektu'!$A$10:$A$5012,$R30&amp;"*",'Rozpočet projektu'!$C$10:$C$5012,AP$1)</f>
        <v>0</v>
      </c>
      <c r="AQ30">
        <f>SUMIFS('Rozpočet projektu'!$G$10:$G$5012,'Rozpočet projektu'!$A$10:$A$5012,$R30&amp;"*",'Rozpočet projektu'!$C$10:$C$5012,AQ$1)</f>
        <v>0</v>
      </c>
      <c r="AR30">
        <f>SUMIFS('Rozpočet projektu'!$G$10:$G$5012,'Rozpočet projektu'!$A$10:$A$5012,$R30&amp;"*",'Rozpočet projektu'!$C$10:$C$5012,AR$1)</f>
        <v>0</v>
      </c>
      <c r="AS30">
        <f>SUMIFS('Rozpočet projektu'!$G$10:$G$5012,'Rozpočet projektu'!$A$10:$A$5012,$R30&amp;"*",'Rozpočet projektu'!$C$10:$C$5012,AS$1)</f>
        <v>0</v>
      </c>
    </row>
    <row r="31" spans="1:45" ht="38.25" x14ac:dyDescent="0.2">
      <c r="A31" s="265" t="str">
        <f t="shared" si="2"/>
        <v>1.</v>
      </c>
      <c r="B31" s="265" t="str">
        <f t="shared" si="1"/>
        <v>Riadenie projektu a podporné aktivity - nepriame výdavky***</v>
      </c>
      <c r="C31" s="266" t="s">
        <v>34</v>
      </c>
      <c r="D31" s="267">
        <f>SUMIFS('Rozpočet projektu'!$G$10:$G$5012,'Rozpočet projektu'!$A$10:$A$5012,$A31&amp;"*",'Rozpočet projektu'!$C$10:$C$5012,$C31)</f>
        <v>0</v>
      </c>
      <c r="E31" s="267" t="str">
        <f t="shared" si="0"/>
        <v/>
      </c>
      <c r="F31" s="267"/>
      <c r="G31" s="256"/>
      <c r="H31" s="256"/>
      <c r="I31" s="256"/>
      <c r="J31" s="256"/>
      <c r="P31" t="str">
        <f t="array" ref="P31">IFERROR(INDEX('Rozpočet projektu'!$A$10:$A$5012,MATCH(1,($R31='Rozpočet projektu'!$A$10:$A$5012)*($R$1='Rozpočet projektu'!$B$10:$B$5012),0)),"")</f>
        <v/>
      </c>
      <c r="Q31" t="str">
        <f>IFERROR(INDEX('Rozpočet projektu'!$B$10:$B$5012,MATCH($R31,('Rozpočet projektu'!$A$10:$A$5012),0),),"")</f>
        <v/>
      </c>
      <c r="R31" t="s">
        <v>72</v>
      </c>
      <c r="S31">
        <f>SUMIFS('Rozpočet projektu'!$G$10:$G$5012,'Rozpočet projektu'!$A$10:$A$5012,$R31&amp;"*",'Rozpočet projektu'!$C$10:$C$5012,S$1)</f>
        <v>0</v>
      </c>
      <c r="T31">
        <f>SUMIFS('Rozpočet projektu'!$G$10:$G$5012,'Rozpočet projektu'!$A$10:$A$5012,$R31&amp;"*",'Rozpočet projektu'!$C$10:$C$5012,T$1)</f>
        <v>0</v>
      </c>
      <c r="U31">
        <f>SUMIFS('Rozpočet projektu'!$G$10:$G$5012,'Rozpočet projektu'!$A$10:$A$5012,$R31&amp;"*",'Rozpočet projektu'!$C$10:$C$5012,U$1)</f>
        <v>0</v>
      </c>
      <c r="V31">
        <f>SUMIFS('Rozpočet projektu'!$G$10:$G$5012,'Rozpočet projektu'!$A$10:$A$5012,$R31&amp;"*",'Rozpočet projektu'!$C$10:$C$5012,V$1)</f>
        <v>0</v>
      </c>
      <c r="W31">
        <f>SUMIFS('Rozpočet projektu'!$G$10:$G$5012,'Rozpočet projektu'!$A$10:$A$5012,$R31&amp;"*",'Rozpočet projektu'!$C$10:$C$5012,W$1)</f>
        <v>0</v>
      </c>
      <c r="X31">
        <f>SUMIFS('Rozpočet projektu'!$G$10:$G$5012,'Rozpočet projektu'!$A$10:$A$5012,$R31&amp;"*",'Rozpočet projektu'!$C$10:$C$5012,X$1)</f>
        <v>0</v>
      </c>
      <c r="Y31">
        <f>SUMIFS('Rozpočet projektu'!$G$10:$G$5012,'Rozpočet projektu'!$A$10:$A$5012,$R31&amp;"*",'Rozpočet projektu'!$C$10:$C$5012,Y$1)</f>
        <v>0</v>
      </c>
      <c r="Z31">
        <f>SUMIFS('Rozpočet projektu'!$G$10:$G$5012,'Rozpočet projektu'!$A$10:$A$5012,$R31&amp;"*",'Rozpočet projektu'!$C$10:$C$5012,Z$1)</f>
        <v>0</v>
      </c>
      <c r="AA31">
        <f>SUMIFS('Rozpočet projektu'!$G$10:$G$5012,'Rozpočet projektu'!$A$10:$A$5012,$R31&amp;"*",'Rozpočet projektu'!$C$10:$C$5012,AA$1)</f>
        <v>0</v>
      </c>
      <c r="AB31">
        <f>SUMIFS('Rozpočet projektu'!$G$10:$G$5012,'Rozpočet projektu'!$A$10:$A$5012,$R31&amp;"*",'Rozpočet projektu'!$C$10:$C$5012,AB$1)</f>
        <v>0</v>
      </c>
      <c r="AC31">
        <f>SUMIFS('Rozpočet projektu'!$G$10:$G$5012,'Rozpočet projektu'!$A$10:$A$5012,$R31&amp;"*",'Rozpočet projektu'!$C$10:$C$5012,AC$1)</f>
        <v>0</v>
      </c>
      <c r="AD31">
        <f>SUMIFS('Rozpočet projektu'!$G$10:$G$5012,'Rozpočet projektu'!$A$10:$A$5012,$R31&amp;"*",'Rozpočet projektu'!$C$10:$C$5012,AD$1)</f>
        <v>0</v>
      </c>
      <c r="AE31">
        <f>SUMIFS('Rozpočet projektu'!$G$10:$G$5012,'Rozpočet projektu'!$A$10:$A$5012,$R31&amp;"*",'Rozpočet projektu'!$C$10:$C$5012,AE$1)</f>
        <v>0</v>
      </c>
      <c r="AF31">
        <f>SUMIFS('Rozpočet projektu'!$G$10:$G$5012,'Rozpočet projektu'!$A$10:$A$5012,$R31&amp;"*",'Rozpočet projektu'!$C$10:$C$5012,AF$1)</f>
        <v>0</v>
      </c>
      <c r="AG31">
        <f>SUMIFS('Rozpočet projektu'!$G$10:$G$5012,'Rozpočet projektu'!$A$10:$A$5012,$R31&amp;"*",'Rozpočet projektu'!$C$10:$C$5012,AG$1)</f>
        <v>0</v>
      </c>
      <c r="AH31">
        <f>SUMIFS('Rozpočet projektu'!$G$10:$G$5012,'Rozpočet projektu'!$A$10:$A$5012,$R31&amp;"*",'Rozpočet projektu'!$C$10:$C$5012,AH$1)</f>
        <v>0</v>
      </c>
      <c r="AI31">
        <f>SUMIFS('Rozpočet projektu'!$G$10:$G$5012,'Rozpočet projektu'!$A$10:$A$5012,$R31&amp;"*",'Rozpočet projektu'!$C$10:$C$5012,AI$1)</f>
        <v>0</v>
      </c>
      <c r="AJ31">
        <f>SUMIFS('Rozpočet projektu'!$G$10:$G$5012,'Rozpočet projektu'!$A$10:$A$5012,$R31&amp;"*",'Rozpočet projektu'!$C$10:$C$5012,AJ$1)</f>
        <v>0</v>
      </c>
      <c r="AK31">
        <f>SUMIFS('Rozpočet projektu'!$G$10:$G$5012,'Rozpočet projektu'!$A$10:$A$5012,$R31&amp;"*",'Rozpočet projektu'!$C$10:$C$5012,AK$1)</f>
        <v>0</v>
      </c>
      <c r="AL31">
        <f>SUMIFS('Rozpočet projektu'!$G$10:$G$5012,'Rozpočet projektu'!$A$10:$A$5012,$R31&amp;"*",'Rozpočet projektu'!$C$10:$C$5012,AL$1)</f>
        <v>0</v>
      </c>
      <c r="AM31">
        <f>SUMIFS('Rozpočet projektu'!$G$10:$G$5012,'Rozpočet projektu'!$A$10:$A$5012,$R31&amp;"*",'Rozpočet projektu'!$C$10:$C$5012,AM$1)</f>
        <v>0</v>
      </c>
      <c r="AN31">
        <f>SUMIFS('Rozpočet projektu'!$G$10:$G$5012,'Rozpočet projektu'!$A$10:$A$5012,$R31&amp;"*",'Rozpočet projektu'!$C$10:$C$5012,AN$1)</f>
        <v>0</v>
      </c>
      <c r="AO31">
        <f>SUMIFS('Rozpočet projektu'!$G$10:$G$5012,'Rozpočet projektu'!$A$10:$A$5012,$R31&amp;"*",'Rozpočet projektu'!$C$10:$C$5012,AO$1)</f>
        <v>0</v>
      </c>
      <c r="AP31">
        <f>SUMIFS('Rozpočet projektu'!$G$10:$G$5012,'Rozpočet projektu'!$A$10:$A$5012,$R31&amp;"*",'Rozpočet projektu'!$C$10:$C$5012,AP$1)</f>
        <v>0</v>
      </c>
      <c r="AQ31">
        <f>SUMIFS('Rozpočet projektu'!$G$10:$G$5012,'Rozpočet projektu'!$A$10:$A$5012,$R31&amp;"*",'Rozpočet projektu'!$C$10:$C$5012,AQ$1)</f>
        <v>0</v>
      </c>
      <c r="AR31">
        <f>SUMIFS('Rozpočet projektu'!$G$10:$G$5012,'Rozpočet projektu'!$A$10:$A$5012,$R31&amp;"*",'Rozpočet projektu'!$C$10:$C$5012,AR$1)</f>
        <v>0</v>
      </c>
      <c r="AS31">
        <f>SUMIFS('Rozpočet projektu'!$G$10:$G$5012,'Rozpočet projektu'!$A$10:$A$5012,$R31&amp;"*",'Rozpočet projektu'!$C$10:$C$5012,AS$1)</f>
        <v>0</v>
      </c>
    </row>
    <row r="32" spans="1:45" x14ac:dyDescent="0.2">
      <c r="A32" s="265" t="s">
        <v>40</v>
      </c>
      <c r="B32" s="265" t="str">
        <f t="shared" si="1"/>
        <v>Zariadenie/vybavenie projektu - priame výdavky</v>
      </c>
      <c r="C32" s="266" t="s">
        <v>8</v>
      </c>
      <c r="D32" s="267">
        <f>SUMIFS('Rozpočet projektu'!$G$10:$G$5012,'Rozpočet projektu'!$A$10:$A$5012,$A32&amp;"*",'Rozpočet projektu'!$C$10:$C$5012,$C32)</f>
        <v>0</v>
      </c>
      <c r="E32" s="267" t="str">
        <f t="shared" si="0"/>
        <v/>
      </c>
      <c r="F32" s="267"/>
      <c r="G32" s="256"/>
      <c r="H32" s="256"/>
      <c r="I32" s="256"/>
      <c r="J32" s="256"/>
      <c r="P32" t="str">
        <f t="array" ref="P32">IFERROR(INDEX('Rozpočet projektu'!$A$10:$A$5012,MATCH(1,($R32='Rozpočet projektu'!$A$10:$A$5012)*($R$1='Rozpočet projektu'!$B$10:$B$5012),0)),"")</f>
        <v/>
      </c>
      <c r="Q32" t="str">
        <f>IFERROR(INDEX('Rozpočet projektu'!$B$10:$B$5012,MATCH($R32,('Rozpočet projektu'!$A$10:$A$5012),0),),"")</f>
        <v/>
      </c>
      <c r="R32" t="s">
        <v>73</v>
      </c>
      <c r="S32">
        <f>SUMIFS('Rozpočet projektu'!$G$10:$G$5012,'Rozpočet projektu'!$A$10:$A$5012,$R32&amp;"*",'Rozpočet projektu'!$C$10:$C$5012,S$1)</f>
        <v>0</v>
      </c>
      <c r="T32">
        <f>SUMIFS('Rozpočet projektu'!$G$10:$G$5012,'Rozpočet projektu'!$A$10:$A$5012,$R32&amp;"*",'Rozpočet projektu'!$C$10:$C$5012,T$1)</f>
        <v>0</v>
      </c>
      <c r="U32">
        <f>SUMIFS('Rozpočet projektu'!$G$10:$G$5012,'Rozpočet projektu'!$A$10:$A$5012,$R32&amp;"*",'Rozpočet projektu'!$C$10:$C$5012,U$1)</f>
        <v>0</v>
      </c>
      <c r="V32">
        <f>SUMIFS('Rozpočet projektu'!$G$10:$G$5012,'Rozpočet projektu'!$A$10:$A$5012,$R32&amp;"*",'Rozpočet projektu'!$C$10:$C$5012,V$1)</f>
        <v>0</v>
      </c>
      <c r="W32">
        <f>SUMIFS('Rozpočet projektu'!$G$10:$G$5012,'Rozpočet projektu'!$A$10:$A$5012,$R32&amp;"*",'Rozpočet projektu'!$C$10:$C$5012,W$1)</f>
        <v>0</v>
      </c>
      <c r="X32">
        <f>SUMIFS('Rozpočet projektu'!$G$10:$G$5012,'Rozpočet projektu'!$A$10:$A$5012,$R32&amp;"*",'Rozpočet projektu'!$C$10:$C$5012,X$1)</f>
        <v>0</v>
      </c>
      <c r="Y32">
        <f>SUMIFS('Rozpočet projektu'!$G$10:$G$5012,'Rozpočet projektu'!$A$10:$A$5012,$R32&amp;"*",'Rozpočet projektu'!$C$10:$C$5012,Y$1)</f>
        <v>0</v>
      </c>
      <c r="Z32">
        <f>SUMIFS('Rozpočet projektu'!$G$10:$G$5012,'Rozpočet projektu'!$A$10:$A$5012,$R32&amp;"*",'Rozpočet projektu'!$C$10:$C$5012,Z$1)</f>
        <v>0</v>
      </c>
      <c r="AA32">
        <f>SUMIFS('Rozpočet projektu'!$G$10:$G$5012,'Rozpočet projektu'!$A$10:$A$5012,$R32&amp;"*",'Rozpočet projektu'!$C$10:$C$5012,AA$1)</f>
        <v>0</v>
      </c>
      <c r="AB32">
        <f>SUMIFS('Rozpočet projektu'!$G$10:$G$5012,'Rozpočet projektu'!$A$10:$A$5012,$R32&amp;"*",'Rozpočet projektu'!$C$10:$C$5012,AB$1)</f>
        <v>0</v>
      </c>
      <c r="AC32">
        <f>SUMIFS('Rozpočet projektu'!$G$10:$G$5012,'Rozpočet projektu'!$A$10:$A$5012,$R32&amp;"*",'Rozpočet projektu'!$C$10:$C$5012,AC$1)</f>
        <v>0</v>
      </c>
      <c r="AD32">
        <f>SUMIFS('Rozpočet projektu'!$G$10:$G$5012,'Rozpočet projektu'!$A$10:$A$5012,$R32&amp;"*",'Rozpočet projektu'!$C$10:$C$5012,AD$1)</f>
        <v>0</v>
      </c>
      <c r="AE32">
        <f>SUMIFS('Rozpočet projektu'!$G$10:$G$5012,'Rozpočet projektu'!$A$10:$A$5012,$R32&amp;"*",'Rozpočet projektu'!$C$10:$C$5012,AE$1)</f>
        <v>0</v>
      </c>
      <c r="AF32">
        <f>SUMIFS('Rozpočet projektu'!$G$10:$G$5012,'Rozpočet projektu'!$A$10:$A$5012,$R32&amp;"*",'Rozpočet projektu'!$C$10:$C$5012,AF$1)</f>
        <v>0</v>
      </c>
      <c r="AG32">
        <f>SUMIFS('Rozpočet projektu'!$G$10:$G$5012,'Rozpočet projektu'!$A$10:$A$5012,$R32&amp;"*",'Rozpočet projektu'!$C$10:$C$5012,AG$1)</f>
        <v>0</v>
      </c>
      <c r="AH32">
        <f>SUMIFS('Rozpočet projektu'!$G$10:$G$5012,'Rozpočet projektu'!$A$10:$A$5012,$R32&amp;"*",'Rozpočet projektu'!$C$10:$C$5012,AH$1)</f>
        <v>0</v>
      </c>
      <c r="AI32">
        <f>SUMIFS('Rozpočet projektu'!$G$10:$G$5012,'Rozpočet projektu'!$A$10:$A$5012,$R32&amp;"*",'Rozpočet projektu'!$C$10:$C$5012,AI$1)</f>
        <v>0</v>
      </c>
      <c r="AJ32">
        <f>SUMIFS('Rozpočet projektu'!$G$10:$G$5012,'Rozpočet projektu'!$A$10:$A$5012,$R32&amp;"*",'Rozpočet projektu'!$C$10:$C$5012,AJ$1)</f>
        <v>0</v>
      </c>
      <c r="AK32">
        <f>SUMIFS('Rozpočet projektu'!$G$10:$G$5012,'Rozpočet projektu'!$A$10:$A$5012,$R32&amp;"*",'Rozpočet projektu'!$C$10:$C$5012,AK$1)</f>
        <v>0</v>
      </c>
      <c r="AL32">
        <f>SUMIFS('Rozpočet projektu'!$G$10:$G$5012,'Rozpočet projektu'!$A$10:$A$5012,$R32&amp;"*",'Rozpočet projektu'!$C$10:$C$5012,AL$1)</f>
        <v>0</v>
      </c>
      <c r="AM32">
        <f>SUMIFS('Rozpočet projektu'!$G$10:$G$5012,'Rozpočet projektu'!$A$10:$A$5012,$R32&amp;"*",'Rozpočet projektu'!$C$10:$C$5012,AM$1)</f>
        <v>0</v>
      </c>
      <c r="AN32">
        <f>SUMIFS('Rozpočet projektu'!$G$10:$G$5012,'Rozpočet projektu'!$A$10:$A$5012,$R32&amp;"*",'Rozpočet projektu'!$C$10:$C$5012,AN$1)</f>
        <v>0</v>
      </c>
      <c r="AO32">
        <f>SUMIFS('Rozpočet projektu'!$G$10:$G$5012,'Rozpočet projektu'!$A$10:$A$5012,$R32&amp;"*",'Rozpočet projektu'!$C$10:$C$5012,AO$1)</f>
        <v>0</v>
      </c>
      <c r="AP32">
        <f>SUMIFS('Rozpočet projektu'!$G$10:$G$5012,'Rozpočet projektu'!$A$10:$A$5012,$R32&amp;"*",'Rozpočet projektu'!$C$10:$C$5012,AP$1)</f>
        <v>0</v>
      </c>
      <c r="AQ32">
        <f>SUMIFS('Rozpočet projektu'!$G$10:$G$5012,'Rozpočet projektu'!$A$10:$A$5012,$R32&amp;"*",'Rozpočet projektu'!$C$10:$C$5012,AQ$1)</f>
        <v>0</v>
      </c>
      <c r="AR32">
        <f>SUMIFS('Rozpočet projektu'!$G$10:$G$5012,'Rozpočet projektu'!$A$10:$A$5012,$R32&amp;"*",'Rozpočet projektu'!$C$10:$C$5012,AR$1)</f>
        <v>0</v>
      </c>
      <c r="AS32">
        <f>SUMIFS('Rozpočet projektu'!$G$10:$G$5012,'Rozpočet projektu'!$A$10:$A$5012,$R32&amp;"*",'Rozpočet projektu'!$C$10:$C$5012,AS$1)</f>
        <v>0</v>
      </c>
    </row>
    <row r="33" spans="1:45" ht="25.5" x14ac:dyDescent="0.2">
      <c r="A33" s="265" t="str">
        <f>+A32</f>
        <v>2.</v>
      </c>
      <c r="B33" s="265" t="str">
        <f t="shared" si="1"/>
        <v>Zariadenie/vybavenie projektu - priame výdavky</v>
      </c>
      <c r="C33" s="266" t="s">
        <v>9</v>
      </c>
      <c r="D33" s="267">
        <f>SUMIFS('Rozpočet projektu'!$G$10:$G$5012,'Rozpočet projektu'!$A$10:$A$5012,$A33&amp;"*",'Rozpočet projektu'!$C$10:$C$5012,$C33)</f>
        <v>0</v>
      </c>
      <c r="E33" s="267" t="str">
        <f t="shared" si="0"/>
        <v/>
      </c>
      <c r="F33" s="267"/>
      <c r="G33" s="256"/>
      <c r="H33" s="256"/>
      <c r="I33" s="256"/>
      <c r="J33" s="256"/>
      <c r="P33" t="str">
        <f t="array" ref="P33">IFERROR(INDEX('Rozpočet projektu'!$A$10:$A$5012,MATCH(1,($R33='Rozpočet projektu'!$A$10:$A$5012)*($R$1='Rozpočet projektu'!$B$10:$B$5012),0)),"")</f>
        <v/>
      </c>
      <c r="Q33" t="str">
        <f>IFERROR(INDEX('Rozpočet projektu'!$B$10:$B$5012,MATCH($R33,('Rozpočet projektu'!$A$10:$A$5012),0),),"")</f>
        <v/>
      </c>
      <c r="R33" t="s">
        <v>74</v>
      </c>
      <c r="S33">
        <f>SUMIFS('Rozpočet projektu'!$G$10:$G$5012,'Rozpočet projektu'!$A$10:$A$5012,$R33&amp;"*",'Rozpočet projektu'!$C$10:$C$5012,S$1)</f>
        <v>0</v>
      </c>
      <c r="T33">
        <f>SUMIFS('Rozpočet projektu'!$G$10:$G$5012,'Rozpočet projektu'!$A$10:$A$5012,$R33&amp;"*",'Rozpočet projektu'!$C$10:$C$5012,T$1)</f>
        <v>0</v>
      </c>
      <c r="U33">
        <f>SUMIFS('Rozpočet projektu'!$G$10:$G$5012,'Rozpočet projektu'!$A$10:$A$5012,$R33&amp;"*",'Rozpočet projektu'!$C$10:$C$5012,U$1)</f>
        <v>0</v>
      </c>
      <c r="V33">
        <f>SUMIFS('Rozpočet projektu'!$G$10:$G$5012,'Rozpočet projektu'!$A$10:$A$5012,$R33&amp;"*",'Rozpočet projektu'!$C$10:$C$5012,V$1)</f>
        <v>0</v>
      </c>
      <c r="W33">
        <f>SUMIFS('Rozpočet projektu'!$G$10:$G$5012,'Rozpočet projektu'!$A$10:$A$5012,$R33&amp;"*",'Rozpočet projektu'!$C$10:$C$5012,W$1)</f>
        <v>0</v>
      </c>
      <c r="X33">
        <f>SUMIFS('Rozpočet projektu'!$G$10:$G$5012,'Rozpočet projektu'!$A$10:$A$5012,$R33&amp;"*",'Rozpočet projektu'!$C$10:$C$5012,X$1)</f>
        <v>0</v>
      </c>
      <c r="Y33">
        <f>SUMIFS('Rozpočet projektu'!$G$10:$G$5012,'Rozpočet projektu'!$A$10:$A$5012,$R33&amp;"*",'Rozpočet projektu'!$C$10:$C$5012,Y$1)</f>
        <v>0</v>
      </c>
      <c r="Z33">
        <f>SUMIFS('Rozpočet projektu'!$G$10:$G$5012,'Rozpočet projektu'!$A$10:$A$5012,$R33&amp;"*",'Rozpočet projektu'!$C$10:$C$5012,Z$1)</f>
        <v>0</v>
      </c>
      <c r="AA33">
        <f>SUMIFS('Rozpočet projektu'!$G$10:$G$5012,'Rozpočet projektu'!$A$10:$A$5012,$R33&amp;"*",'Rozpočet projektu'!$C$10:$C$5012,AA$1)</f>
        <v>0</v>
      </c>
      <c r="AB33">
        <f>SUMIFS('Rozpočet projektu'!$G$10:$G$5012,'Rozpočet projektu'!$A$10:$A$5012,$R33&amp;"*",'Rozpočet projektu'!$C$10:$C$5012,AB$1)</f>
        <v>0</v>
      </c>
      <c r="AC33">
        <f>SUMIFS('Rozpočet projektu'!$G$10:$G$5012,'Rozpočet projektu'!$A$10:$A$5012,$R33&amp;"*",'Rozpočet projektu'!$C$10:$C$5012,AC$1)</f>
        <v>0</v>
      </c>
      <c r="AD33">
        <f>SUMIFS('Rozpočet projektu'!$G$10:$G$5012,'Rozpočet projektu'!$A$10:$A$5012,$R33&amp;"*",'Rozpočet projektu'!$C$10:$C$5012,AD$1)</f>
        <v>0</v>
      </c>
      <c r="AE33">
        <f>SUMIFS('Rozpočet projektu'!$G$10:$G$5012,'Rozpočet projektu'!$A$10:$A$5012,$R33&amp;"*",'Rozpočet projektu'!$C$10:$C$5012,AE$1)</f>
        <v>0</v>
      </c>
      <c r="AF33">
        <f>SUMIFS('Rozpočet projektu'!$G$10:$G$5012,'Rozpočet projektu'!$A$10:$A$5012,$R33&amp;"*",'Rozpočet projektu'!$C$10:$C$5012,AF$1)</f>
        <v>0</v>
      </c>
      <c r="AG33">
        <f>SUMIFS('Rozpočet projektu'!$G$10:$G$5012,'Rozpočet projektu'!$A$10:$A$5012,$R33&amp;"*",'Rozpočet projektu'!$C$10:$C$5012,AG$1)</f>
        <v>0</v>
      </c>
      <c r="AH33">
        <f>SUMIFS('Rozpočet projektu'!$G$10:$G$5012,'Rozpočet projektu'!$A$10:$A$5012,$R33&amp;"*",'Rozpočet projektu'!$C$10:$C$5012,AH$1)</f>
        <v>0</v>
      </c>
      <c r="AI33">
        <f>SUMIFS('Rozpočet projektu'!$G$10:$G$5012,'Rozpočet projektu'!$A$10:$A$5012,$R33&amp;"*",'Rozpočet projektu'!$C$10:$C$5012,AI$1)</f>
        <v>0</v>
      </c>
      <c r="AJ33">
        <f>SUMIFS('Rozpočet projektu'!$G$10:$G$5012,'Rozpočet projektu'!$A$10:$A$5012,$R33&amp;"*",'Rozpočet projektu'!$C$10:$C$5012,AJ$1)</f>
        <v>0</v>
      </c>
      <c r="AK33">
        <f>SUMIFS('Rozpočet projektu'!$G$10:$G$5012,'Rozpočet projektu'!$A$10:$A$5012,$R33&amp;"*",'Rozpočet projektu'!$C$10:$C$5012,AK$1)</f>
        <v>0</v>
      </c>
      <c r="AL33">
        <f>SUMIFS('Rozpočet projektu'!$G$10:$G$5012,'Rozpočet projektu'!$A$10:$A$5012,$R33&amp;"*",'Rozpočet projektu'!$C$10:$C$5012,AL$1)</f>
        <v>0</v>
      </c>
      <c r="AM33">
        <f>SUMIFS('Rozpočet projektu'!$G$10:$G$5012,'Rozpočet projektu'!$A$10:$A$5012,$R33&amp;"*",'Rozpočet projektu'!$C$10:$C$5012,AM$1)</f>
        <v>0</v>
      </c>
      <c r="AN33">
        <f>SUMIFS('Rozpočet projektu'!$G$10:$G$5012,'Rozpočet projektu'!$A$10:$A$5012,$R33&amp;"*",'Rozpočet projektu'!$C$10:$C$5012,AN$1)</f>
        <v>0</v>
      </c>
      <c r="AO33">
        <f>SUMIFS('Rozpočet projektu'!$G$10:$G$5012,'Rozpočet projektu'!$A$10:$A$5012,$R33&amp;"*",'Rozpočet projektu'!$C$10:$C$5012,AO$1)</f>
        <v>0</v>
      </c>
      <c r="AP33">
        <f>SUMIFS('Rozpočet projektu'!$G$10:$G$5012,'Rozpočet projektu'!$A$10:$A$5012,$R33&amp;"*",'Rozpočet projektu'!$C$10:$C$5012,AP$1)</f>
        <v>0</v>
      </c>
      <c r="AQ33">
        <f>SUMIFS('Rozpočet projektu'!$G$10:$G$5012,'Rozpočet projektu'!$A$10:$A$5012,$R33&amp;"*",'Rozpočet projektu'!$C$10:$C$5012,AQ$1)</f>
        <v>0</v>
      </c>
      <c r="AR33">
        <f>SUMIFS('Rozpočet projektu'!$G$10:$G$5012,'Rozpočet projektu'!$A$10:$A$5012,$R33&amp;"*",'Rozpočet projektu'!$C$10:$C$5012,AR$1)</f>
        <v>0</v>
      </c>
      <c r="AS33">
        <f>SUMIFS('Rozpočet projektu'!$G$10:$G$5012,'Rozpočet projektu'!$A$10:$A$5012,$R33&amp;"*",'Rozpočet projektu'!$C$10:$C$5012,AS$1)</f>
        <v>0</v>
      </c>
    </row>
    <row r="34" spans="1:45" ht="38.25" x14ac:dyDescent="0.2">
      <c r="A34" s="265" t="str">
        <f>+A33</f>
        <v>2.</v>
      </c>
      <c r="B34" s="265" t="str">
        <f t="shared" si="1"/>
        <v>Zariadenie/vybavenie projektu - priame výdavky</v>
      </c>
      <c r="C34" s="266" t="s">
        <v>10</v>
      </c>
      <c r="D34" s="267">
        <f>SUMIFS('Rozpočet projektu'!$G$10:$G$5012,'Rozpočet projektu'!$A$10:$A$5012,$A34&amp;"*",'Rozpočet projektu'!$C$10:$C$5012,$C34)</f>
        <v>0</v>
      </c>
      <c r="E34" s="267" t="str">
        <f t="shared" si="0"/>
        <v/>
      </c>
      <c r="F34" s="267"/>
      <c r="G34" s="256"/>
      <c r="H34" s="256"/>
      <c r="I34" s="256"/>
      <c r="J34" s="256"/>
      <c r="P34" t="str">
        <f t="array" ref="P34">IFERROR(INDEX('Rozpočet projektu'!$A$10:$A$5012,MATCH(1,($R34='Rozpočet projektu'!$A$10:$A$5012)*($R$1='Rozpočet projektu'!$B$10:$B$5012),0)),"")</f>
        <v/>
      </c>
      <c r="Q34" t="str">
        <f>IFERROR(INDEX('Rozpočet projektu'!$B$10:$B$5012,MATCH($R34,('Rozpočet projektu'!$A$10:$A$5012),0),),"")</f>
        <v/>
      </c>
      <c r="R34" t="s">
        <v>75</v>
      </c>
      <c r="S34">
        <f>SUMIFS('Rozpočet projektu'!$G$10:$G$5012,'Rozpočet projektu'!$A$10:$A$5012,$R34&amp;"*",'Rozpočet projektu'!$C$10:$C$5012,S$1)</f>
        <v>0</v>
      </c>
      <c r="T34">
        <f>SUMIFS('Rozpočet projektu'!$G$10:$G$5012,'Rozpočet projektu'!$A$10:$A$5012,$R34&amp;"*",'Rozpočet projektu'!$C$10:$C$5012,T$1)</f>
        <v>0</v>
      </c>
      <c r="U34">
        <f>SUMIFS('Rozpočet projektu'!$G$10:$G$5012,'Rozpočet projektu'!$A$10:$A$5012,$R34&amp;"*",'Rozpočet projektu'!$C$10:$C$5012,U$1)</f>
        <v>0</v>
      </c>
      <c r="V34">
        <f>SUMIFS('Rozpočet projektu'!$G$10:$G$5012,'Rozpočet projektu'!$A$10:$A$5012,$R34&amp;"*",'Rozpočet projektu'!$C$10:$C$5012,V$1)</f>
        <v>0</v>
      </c>
      <c r="W34">
        <f>SUMIFS('Rozpočet projektu'!$G$10:$G$5012,'Rozpočet projektu'!$A$10:$A$5012,$R34&amp;"*",'Rozpočet projektu'!$C$10:$C$5012,W$1)</f>
        <v>0</v>
      </c>
      <c r="X34">
        <f>SUMIFS('Rozpočet projektu'!$G$10:$G$5012,'Rozpočet projektu'!$A$10:$A$5012,$R34&amp;"*",'Rozpočet projektu'!$C$10:$C$5012,X$1)</f>
        <v>0</v>
      </c>
      <c r="Y34">
        <f>SUMIFS('Rozpočet projektu'!$G$10:$G$5012,'Rozpočet projektu'!$A$10:$A$5012,$R34&amp;"*",'Rozpočet projektu'!$C$10:$C$5012,Y$1)</f>
        <v>0</v>
      </c>
      <c r="Z34">
        <f>SUMIFS('Rozpočet projektu'!$G$10:$G$5012,'Rozpočet projektu'!$A$10:$A$5012,$R34&amp;"*",'Rozpočet projektu'!$C$10:$C$5012,Z$1)</f>
        <v>0</v>
      </c>
      <c r="AA34">
        <f>SUMIFS('Rozpočet projektu'!$G$10:$G$5012,'Rozpočet projektu'!$A$10:$A$5012,$R34&amp;"*",'Rozpočet projektu'!$C$10:$C$5012,AA$1)</f>
        <v>0</v>
      </c>
      <c r="AB34">
        <f>SUMIFS('Rozpočet projektu'!$G$10:$G$5012,'Rozpočet projektu'!$A$10:$A$5012,$R34&amp;"*",'Rozpočet projektu'!$C$10:$C$5012,AB$1)</f>
        <v>0</v>
      </c>
      <c r="AC34">
        <f>SUMIFS('Rozpočet projektu'!$G$10:$G$5012,'Rozpočet projektu'!$A$10:$A$5012,$R34&amp;"*",'Rozpočet projektu'!$C$10:$C$5012,AC$1)</f>
        <v>0</v>
      </c>
      <c r="AD34">
        <f>SUMIFS('Rozpočet projektu'!$G$10:$G$5012,'Rozpočet projektu'!$A$10:$A$5012,$R34&amp;"*",'Rozpočet projektu'!$C$10:$C$5012,AD$1)</f>
        <v>0</v>
      </c>
      <c r="AE34">
        <f>SUMIFS('Rozpočet projektu'!$G$10:$G$5012,'Rozpočet projektu'!$A$10:$A$5012,$R34&amp;"*",'Rozpočet projektu'!$C$10:$C$5012,AE$1)</f>
        <v>0</v>
      </c>
      <c r="AF34">
        <f>SUMIFS('Rozpočet projektu'!$G$10:$G$5012,'Rozpočet projektu'!$A$10:$A$5012,$R34&amp;"*",'Rozpočet projektu'!$C$10:$C$5012,AF$1)</f>
        <v>0</v>
      </c>
      <c r="AG34">
        <f>SUMIFS('Rozpočet projektu'!$G$10:$G$5012,'Rozpočet projektu'!$A$10:$A$5012,$R34&amp;"*",'Rozpočet projektu'!$C$10:$C$5012,AG$1)</f>
        <v>0</v>
      </c>
      <c r="AH34">
        <f>SUMIFS('Rozpočet projektu'!$G$10:$G$5012,'Rozpočet projektu'!$A$10:$A$5012,$R34&amp;"*",'Rozpočet projektu'!$C$10:$C$5012,AH$1)</f>
        <v>0</v>
      </c>
      <c r="AI34">
        <f>SUMIFS('Rozpočet projektu'!$G$10:$G$5012,'Rozpočet projektu'!$A$10:$A$5012,$R34&amp;"*",'Rozpočet projektu'!$C$10:$C$5012,AI$1)</f>
        <v>0</v>
      </c>
      <c r="AJ34">
        <f>SUMIFS('Rozpočet projektu'!$G$10:$G$5012,'Rozpočet projektu'!$A$10:$A$5012,$R34&amp;"*",'Rozpočet projektu'!$C$10:$C$5012,AJ$1)</f>
        <v>0</v>
      </c>
      <c r="AK34">
        <f>SUMIFS('Rozpočet projektu'!$G$10:$G$5012,'Rozpočet projektu'!$A$10:$A$5012,$R34&amp;"*",'Rozpočet projektu'!$C$10:$C$5012,AK$1)</f>
        <v>0</v>
      </c>
      <c r="AL34">
        <f>SUMIFS('Rozpočet projektu'!$G$10:$G$5012,'Rozpočet projektu'!$A$10:$A$5012,$R34&amp;"*",'Rozpočet projektu'!$C$10:$C$5012,AL$1)</f>
        <v>0</v>
      </c>
      <c r="AM34">
        <f>SUMIFS('Rozpočet projektu'!$G$10:$G$5012,'Rozpočet projektu'!$A$10:$A$5012,$R34&amp;"*",'Rozpočet projektu'!$C$10:$C$5012,AM$1)</f>
        <v>0</v>
      </c>
      <c r="AN34">
        <f>SUMIFS('Rozpočet projektu'!$G$10:$G$5012,'Rozpočet projektu'!$A$10:$A$5012,$R34&amp;"*",'Rozpočet projektu'!$C$10:$C$5012,AN$1)</f>
        <v>0</v>
      </c>
      <c r="AO34">
        <f>SUMIFS('Rozpočet projektu'!$G$10:$G$5012,'Rozpočet projektu'!$A$10:$A$5012,$R34&amp;"*",'Rozpočet projektu'!$C$10:$C$5012,AO$1)</f>
        <v>0</v>
      </c>
      <c r="AP34">
        <f>SUMIFS('Rozpočet projektu'!$G$10:$G$5012,'Rozpočet projektu'!$A$10:$A$5012,$R34&amp;"*",'Rozpočet projektu'!$C$10:$C$5012,AP$1)</f>
        <v>0</v>
      </c>
      <c r="AQ34">
        <f>SUMIFS('Rozpočet projektu'!$G$10:$G$5012,'Rozpočet projektu'!$A$10:$A$5012,$R34&amp;"*",'Rozpočet projektu'!$C$10:$C$5012,AQ$1)</f>
        <v>0</v>
      </c>
      <c r="AR34">
        <f>SUMIFS('Rozpočet projektu'!$G$10:$G$5012,'Rozpočet projektu'!$A$10:$A$5012,$R34&amp;"*",'Rozpočet projektu'!$C$10:$C$5012,AR$1)</f>
        <v>0</v>
      </c>
      <c r="AS34">
        <f>SUMIFS('Rozpočet projektu'!$G$10:$G$5012,'Rozpočet projektu'!$A$10:$A$5012,$R34&amp;"*",'Rozpočet projektu'!$C$10:$C$5012,AS$1)</f>
        <v>0</v>
      </c>
    </row>
    <row r="35" spans="1:45" x14ac:dyDescent="0.2">
      <c r="A35" s="265" t="str">
        <f t="shared" ref="A35:A58" si="3">+A34</f>
        <v>2.</v>
      </c>
      <c r="B35" s="265" t="str">
        <f t="shared" si="1"/>
        <v>Zariadenie/vybavenie projektu - priame výdavky</v>
      </c>
      <c r="C35" s="266" t="s">
        <v>11</v>
      </c>
      <c r="D35" s="267">
        <f>SUMIFS('Rozpočet projektu'!$G$10:$G$5012,'Rozpočet projektu'!$A$10:$A$5012,$A35&amp;"*",'Rozpočet projektu'!$C$10:$C$5012,$C35)</f>
        <v>0</v>
      </c>
      <c r="E35" s="267" t="str">
        <f t="shared" si="0"/>
        <v/>
      </c>
      <c r="F35" s="267"/>
      <c r="G35" s="256"/>
      <c r="H35" s="256"/>
      <c r="I35" s="256"/>
      <c r="J35" s="256"/>
      <c r="P35" t="str">
        <f t="array" ref="P35">IFERROR(INDEX('Rozpočet projektu'!$A$10:$A$5012,MATCH(1,($R35='Rozpočet projektu'!$A$10:$A$5012)*($R$1='Rozpočet projektu'!$B$10:$B$5012),0)),"")</f>
        <v/>
      </c>
      <c r="Q35" t="str">
        <f>IFERROR(INDEX('Rozpočet projektu'!$B$10:$B$5012,MATCH($R35,('Rozpočet projektu'!$A$10:$A$5012),0),),"")</f>
        <v/>
      </c>
      <c r="R35" t="s">
        <v>76</v>
      </c>
      <c r="S35">
        <f>SUMIFS('Rozpočet projektu'!$G$10:$G$5012,'Rozpočet projektu'!$A$10:$A$5012,$R35&amp;"*",'Rozpočet projektu'!$C$10:$C$5012,S$1)</f>
        <v>0</v>
      </c>
      <c r="T35">
        <f>SUMIFS('Rozpočet projektu'!$G$10:$G$5012,'Rozpočet projektu'!$A$10:$A$5012,$R35&amp;"*",'Rozpočet projektu'!$C$10:$C$5012,T$1)</f>
        <v>0</v>
      </c>
      <c r="U35">
        <f>SUMIFS('Rozpočet projektu'!$G$10:$G$5012,'Rozpočet projektu'!$A$10:$A$5012,$R35&amp;"*",'Rozpočet projektu'!$C$10:$C$5012,U$1)</f>
        <v>0</v>
      </c>
      <c r="V35">
        <f>SUMIFS('Rozpočet projektu'!$G$10:$G$5012,'Rozpočet projektu'!$A$10:$A$5012,$R35&amp;"*",'Rozpočet projektu'!$C$10:$C$5012,V$1)</f>
        <v>0</v>
      </c>
      <c r="W35">
        <f>SUMIFS('Rozpočet projektu'!$G$10:$G$5012,'Rozpočet projektu'!$A$10:$A$5012,$R35&amp;"*",'Rozpočet projektu'!$C$10:$C$5012,W$1)</f>
        <v>0</v>
      </c>
      <c r="X35">
        <f>SUMIFS('Rozpočet projektu'!$G$10:$G$5012,'Rozpočet projektu'!$A$10:$A$5012,$R35&amp;"*",'Rozpočet projektu'!$C$10:$C$5012,X$1)</f>
        <v>0</v>
      </c>
      <c r="Y35">
        <f>SUMIFS('Rozpočet projektu'!$G$10:$G$5012,'Rozpočet projektu'!$A$10:$A$5012,$R35&amp;"*",'Rozpočet projektu'!$C$10:$C$5012,Y$1)</f>
        <v>0</v>
      </c>
      <c r="Z35">
        <f>SUMIFS('Rozpočet projektu'!$G$10:$G$5012,'Rozpočet projektu'!$A$10:$A$5012,$R35&amp;"*",'Rozpočet projektu'!$C$10:$C$5012,Z$1)</f>
        <v>0</v>
      </c>
      <c r="AA35">
        <f>SUMIFS('Rozpočet projektu'!$G$10:$G$5012,'Rozpočet projektu'!$A$10:$A$5012,$R35&amp;"*",'Rozpočet projektu'!$C$10:$C$5012,AA$1)</f>
        <v>0</v>
      </c>
      <c r="AB35">
        <f>SUMIFS('Rozpočet projektu'!$G$10:$G$5012,'Rozpočet projektu'!$A$10:$A$5012,$R35&amp;"*",'Rozpočet projektu'!$C$10:$C$5012,AB$1)</f>
        <v>0</v>
      </c>
      <c r="AC35">
        <f>SUMIFS('Rozpočet projektu'!$G$10:$G$5012,'Rozpočet projektu'!$A$10:$A$5012,$R35&amp;"*",'Rozpočet projektu'!$C$10:$C$5012,AC$1)</f>
        <v>0</v>
      </c>
      <c r="AD35">
        <f>SUMIFS('Rozpočet projektu'!$G$10:$G$5012,'Rozpočet projektu'!$A$10:$A$5012,$R35&amp;"*",'Rozpočet projektu'!$C$10:$C$5012,AD$1)</f>
        <v>0</v>
      </c>
      <c r="AE35">
        <f>SUMIFS('Rozpočet projektu'!$G$10:$G$5012,'Rozpočet projektu'!$A$10:$A$5012,$R35&amp;"*",'Rozpočet projektu'!$C$10:$C$5012,AE$1)</f>
        <v>0</v>
      </c>
      <c r="AF35">
        <f>SUMIFS('Rozpočet projektu'!$G$10:$G$5012,'Rozpočet projektu'!$A$10:$A$5012,$R35&amp;"*",'Rozpočet projektu'!$C$10:$C$5012,AF$1)</f>
        <v>0</v>
      </c>
      <c r="AG35">
        <f>SUMIFS('Rozpočet projektu'!$G$10:$G$5012,'Rozpočet projektu'!$A$10:$A$5012,$R35&amp;"*",'Rozpočet projektu'!$C$10:$C$5012,AG$1)</f>
        <v>0</v>
      </c>
      <c r="AH35">
        <f>SUMIFS('Rozpočet projektu'!$G$10:$G$5012,'Rozpočet projektu'!$A$10:$A$5012,$R35&amp;"*",'Rozpočet projektu'!$C$10:$C$5012,AH$1)</f>
        <v>0</v>
      </c>
      <c r="AI35">
        <f>SUMIFS('Rozpočet projektu'!$G$10:$G$5012,'Rozpočet projektu'!$A$10:$A$5012,$R35&amp;"*",'Rozpočet projektu'!$C$10:$C$5012,AI$1)</f>
        <v>0</v>
      </c>
      <c r="AJ35">
        <f>SUMIFS('Rozpočet projektu'!$G$10:$G$5012,'Rozpočet projektu'!$A$10:$A$5012,$R35&amp;"*",'Rozpočet projektu'!$C$10:$C$5012,AJ$1)</f>
        <v>0</v>
      </c>
      <c r="AK35">
        <f>SUMIFS('Rozpočet projektu'!$G$10:$G$5012,'Rozpočet projektu'!$A$10:$A$5012,$R35&amp;"*",'Rozpočet projektu'!$C$10:$C$5012,AK$1)</f>
        <v>0</v>
      </c>
      <c r="AL35">
        <f>SUMIFS('Rozpočet projektu'!$G$10:$G$5012,'Rozpočet projektu'!$A$10:$A$5012,$R35&amp;"*",'Rozpočet projektu'!$C$10:$C$5012,AL$1)</f>
        <v>0</v>
      </c>
      <c r="AM35">
        <f>SUMIFS('Rozpočet projektu'!$G$10:$G$5012,'Rozpočet projektu'!$A$10:$A$5012,$R35&amp;"*",'Rozpočet projektu'!$C$10:$C$5012,AM$1)</f>
        <v>0</v>
      </c>
      <c r="AN35">
        <f>SUMIFS('Rozpočet projektu'!$G$10:$G$5012,'Rozpočet projektu'!$A$10:$A$5012,$R35&amp;"*",'Rozpočet projektu'!$C$10:$C$5012,AN$1)</f>
        <v>0</v>
      </c>
      <c r="AO35">
        <f>SUMIFS('Rozpočet projektu'!$G$10:$G$5012,'Rozpočet projektu'!$A$10:$A$5012,$R35&amp;"*",'Rozpočet projektu'!$C$10:$C$5012,AO$1)</f>
        <v>0</v>
      </c>
      <c r="AP35">
        <f>SUMIFS('Rozpočet projektu'!$G$10:$G$5012,'Rozpočet projektu'!$A$10:$A$5012,$R35&amp;"*",'Rozpočet projektu'!$C$10:$C$5012,AP$1)</f>
        <v>0</v>
      </c>
      <c r="AQ35">
        <f>SUMIFS('Rozpočet projektu'!$G$10:$G$5012,'Rozpočet projektu'!$A$10:$A$5012,$R35&amp;"*",'Rozpočet projektu'!$C$10:$C$5012,AQ$1)</f>
        <v>0</v>
      </c>
      <c r="AR35">
        <f>SUMIFS('Rozpočet projektu'!$G$10:$G$5012,'Rozpočet projektu'!$A$10:$A$5012,$R35&amp;"*",'Rozpočet projektu'!$C$10:$C$5012,AR$1)</f>
        <v>0</v>
      </c>
      <c r="AS35">
        <f>SUMIFS('Rozpočet projektu'!$G$10:$G$5012,'Rozpočet projektu'!$A$10:$A$5012,$R35&amp;"*",'Rozpočet projektu'!$C$10:$C$5012,AS$1)</f>
        <v>0</v>
      </c>
    </row>
    <row r="36" spans="1:45" ht="51" x14ac:dyDescent="0.2">
      <c r="A36" s="265" t="str">
        <f t="shared" si="3"/>
        <v>2.</v>
      </c>
      <c r="B36" s="265" t="str">
        <f t="shared" si="1"/>
        <v>Zariadenie/vybavenie projektu - priame výdavky</v>
      </c>
      <c r="C36" s="266" t="s">
        <v>12</v>
      </c>
      <c r="D36" s="267">
        <f>SUMIFS('Rozpočet projektu'!$G$10:$G$5012,'Rozpočet projektu'!$A$10:$A$5012,$A36&amp;"*",'Rozpočet projektu'!$C$10:$C$5012,$C36)</f>
        <v>0</v>
      </c>
      <c r="E36" s="267" t="str">
        <f t="shared" si="0"/>
        <v/>
      </c>
      <c r="F36" s="267"/>
      <c r="G36" s="256"/>
      <c r="H36" s="256"/>
      <c r="I36" s="256"/>
      <c r="J36" s="256"/>
      <c r="P36" t="str">
        <f t="array" ref="P36">IFERROR(INDEX('Rozpočet projektu'!$A$10:$A$5012,MATCH(1,($R36='Rozpočet projektu'!$A$10:$A$5012)*($R$1='Rozpočet projektu'!$B$10:$B$5012),0)),"")</f>
        <v/>
      </c>
      <c r="Q36" t="str">
        <f>IFERROR(INDEX('Rozpočet projektu'!$B$10:$B$5012,MATCH($R36,('Rozpočet projektu'!$A$10:$A$5012),0),),"")</f>
        <v/>
      </c>
      <c r="R36" t="s">
        <v>77</v>
      </c>
      <c r="S36">
        <f>SUMIFS('Rozpočet projektu'!$G$10:$G$5012,'Rozpočet projektu'!$A$10:$A$5012,$R36&amp;"*",'Rozpočet projektu'!$C$10:$C$5012,S$1)</f>
        <v>0</v>
      </c>
      <c r="T36">
        <f>SUMIFS('Rozpočet projektu'!$G$10:$G$5012,'Rozpočet projektu'!$A$10:$A$5012,$R36&amp;"*",'Rozpočet projektu'!$C$10:$C$5012,T$1)</f>
        <v>0</v>
      </c>
      <c r="U36">
        <f>SUMIFS('Rozpočet projektu'!$G$10:$G$5012,'Rozpočet projektu'!$A$10:$A$5012,$R36&amp;"*",'Rozpočet projektu'!$C$10:$C$5012,U$1)</f>
        <v>0</v>
      </c>
      <c r="V36">
        <f>SUMIFS('Rozpočet projektu'!$G$10:$G$5012,'Rozpočet projektu'!$A$10:$A$5012,$R36&amp;"*",'Rozpočet projektu'!$C$10:$C$5012,V$1)</f>
        <v>0</v>
      </c>
      <c r="W36">
        <f>SUMIFS('Rozpočet projektu'!$G$10:$G$5012,'Rozpočet projektu'!$A$10:$A$5012,$R36&amp;"*",'Rozpočet projektu'!$C$10:$C$5012,W$1)</f>
        <v>0</v>
      </c>
      <c r="X36">
        <f>SUMIFS('Rozpočet projektu'!$G$10:$G$5012,'Rozpočet projektu'!$A$10:$A$5012,$R36&amp;"*",'Rozpočet projektu'!$C$10:$C$5012,X$1)</f>
        <v>0</v>
      </c>
      <c r="Y36">
        <f>SUMIFS('Rozpočet projektu'!$G$10:$G$5012,'Rozpočet projektu'!$A$10:$A$5012,$R36&amp;"*",'Rozpočet projektu'!$C$10:$C$5012,Y$1)</f>
        <v>0</v>
      </c>
      <c r="Z36">
        <f>SUMIFS('Rozpočet projektu'!$G$10:$G$5012,'Rozpočet projektu'!$A$10:$A$5012,$R36&amp;"*",'Rozpočet projektu'!$C$10:$C$5012,Z$1)</f>
        <v>0</v>
      </c>
      <c r="AA36">
        <f>SUMIFS('Rozpočet projektu'!$G$10:$G$5012,'Rozpočet projektu'!$A$10:$A$5012,$R36&amp;"*",'Rozpočet projektu'!$C$10:$C$5012,AA$1)</f>
        <v>0</v>
      </c>
      <c r="AB36">
        <f>SUMIFS('Rozpočet projektu'!$G$10:$G$5012,'Rozpočet projektu'!$A$10:$A$5012,$R36&amp;"*",'Rozpočet projektu'!$C$10:$C$5012,AB$1)</f>
        <v>0</v>
      </c>
      <c r="AC36">
        <f>SUMIFS('Rozpočet projektu'!$G$10:$G$5012,'Rozpočet projektu'!$A$10:$A$5012,$R36&amp;"*",'Rozpočet projektu'!$C$10:$C$5012,AC$1)</f>
        <v>0</v>
      </c>
      <c r="AD36">
        <f>SUMIFS('Rozpočet projektu'!$G$10:$G$5012,'Rozpočet projektu'!$A$10:$A$5012,$R36&amp;"*",'Rozpočet projektu'!$C$10:$C$5012,AD$1)</f>
        <v>0</v>
      </c>
      <c r="AE36">
        <f>SUMIFS('Rozpočet projektu'!$G$10:$G$5012,'Rozpočet projektu'!$A$10:$A$5012,$R36&amp;"*",'Rozpočet projektu'!$C$10:$C$5012,AE$1)</f>
        <v>0</v>
      </c>
      <c r="AF36">
        <f>SUMIFS('Rozpočet projektu'!$G$10:$G$5012,'Rozpočet projektu'!$A$10:$A$5012,$R36&amp;"*",'Rozpočet projektu'!$C$10:$C$5012,AF$1)</f>
        <v>0</v>
      </c>
      <c r="AG36">
        <f>SUMIFS('Rozpočet projektu'!$G$10:$G$5012,'Rozpočet projektu'!$A$10:$A$5012,$R36&amp;"*",'Rozpočet projektu'!$C$10:$C$5012,AG$1)</f>
        <v>0</v>
      </c>
      <c r="AH36">
        <f>SUMIFS('Rozpočet projektu'!$G$10:$G$5012,'Rozpočet projektu'!$A$10:$A$5012,$R36&amp;"*",'Rozpočet projektu'!$C$10:$C$5012,AH$1)</f>
        <v>0</v>
      </c>
      <c r="AI36">
        <f>SUMIFS('Rozpočet projektu'!$G$10:$G$5012,'Rozpočet projektu'!$A$10:$A$5012,$R36&amp;"*",'Rozpočet projektu'!$C$10:$C$5012,AI$1)</f>
        <v>0</v>
      </c>
      <c r="AJ36">
        <f>SUMIFS('Rozpočet projektu'!$G$10:$G$5012,'Rozpočet projektu'!$A$10:$A$5012,$R36&amp;"*",'Rozpočet projektu'!$C$10:$C$5012,AJ$1)</f>
        <v>0</v>
      </c>
      <c r="AK36">
        <f>SUMIFS('Rozpočet projektu'!$G$10:$G$5012,'Rozpočet projektu'!$A$10:$A$5012,$R36&amp;"*",'Rozpočet projektu'!$C$10:$C$5012,AK$1)</f>
        <v>0</v>
      </c>
      <c r="AL36">
        <f>SUMIFS('Rozpočet projektu'!$G$10:$G$5012,'Rozpočet projektu'!$A$10:$A$5012,$R36&amp;"*",'Rozpočet projektu'!$C$10:$C$5012,AL$1)</f>
        <v>0</v>
      </c>
      <c r="AM36">
        <f>SUMIFS('Rozpočet projektu'!$G$10:$G$5012,'Rozpočet projektu'!$A$10:$A$5012,$R36&amp;"*",'Rozpočet projektu'!$C$10:$C$5012,AM$1)</f>
        <v>0</v>
      </c>
      <c r="AN36">
        <f>SUMIFS('Rozpočet projektu'!$G$10:$G$5012,'Rozpočet projektu'!$A$10:$A$5012,$R36&amp;"*",'Rozpočet projektu'!$C$10:$C$5012,AN$1)</f>
        <v>0</v>
      </c>
      <c r="AO36">
        <f>SUMIFS('Rozpočet projektu'!$G$10:$G$5012,'Rozpočet projektu'!$A$10:$A$5012,$R36&amp;"*",'Rozpočet projektu'!$C$10:$C$5012,AO$1)</f>
        <v>0</v>
      </c>
      <c r="AP36">
        <f>SUMIFS('Rozpočet projektu'!$G$10:$G$5012,'Rozpočet projektu'!$A$10:$A$5012,$R36&amp;"*",'Rozpočet projektu'!$C$10:$C$5012,AP$1)</f>
        <v>0</v>
      </c>
      <c r="AQ36">
        <f>SUMIFS('Rozpočet projektu'!$G$10:$G$5012,'Rozpočet projektu'!$A$10:$A$5012,$R36&amp;"*",'Rozpočet projektu'!$C$10:$C$5012,AQ$1)</f>
        <v>0</v>
      </c>
      <c r="AR36">
        <f>SUMIFS('Rozpočet projektu'!$G$10:$G$5012,'Rozpočet projektu'!$A$10:$A$5012,$R36&amp;"*",'Rozpočet projektu'!$C$10:$C$5012,AR$1)</f>
        <v>0</v>
      </c>
      <c r="AS36">
        <f>SUMIFS('Rozpočet projektu'!$G$10:$G$5012,'Rozpočet projektu'!$A$10:$A$5012,$R36&amp;"*",'Rozpočet projektu'!$C$10:$C$5012,AS$1)</f>
        <v>0</v>
      </c>
    </row>
    <row r="37" spans="1:45" ht="25.5" x14ac:dyDescent="0.2">
      <c r="A37" s="265" t="str">
        <f t="shared" si="3"/>
        <v>2.</v>
      </c>
      <c r="B37" s="265" t="str">
        <f t="shared" si="1"/>
        <v>Zariadenie/vybavenie projektu - priame výdavky</v>
      </c>
      <c r="C37" s="266" t="s">
        <v>13</v>
      </c>
      <c r="D37" s="267">
        <f>SUMIFS('Rozpočet projektu'!$G$10:$G$5012,'Rozpočet projektu'!$A$10:$A$5012,$A37&amp;"*",'Rozpočet projektu'!$C$10:$C$5012,$C37)</f>
        <v>0</v>
      </c>
      <c r="E37" s="267" t="str">
        <f t="shared" si="0"/>
        <v/>
      </c>
      <c r="F37" s="267"/>
      <c r="G37" s="256"/>
      <c r="H37" s="256"/>
      <c r="I37" s="256"/>
      <c r="J37" s="256"/>
      <c r="P37" t="str">
        <f t="array" ref="P37">IFERROR(INDEX('Rozpočet projektu'!$A$10:$A$5012,MATCH(1,($R37='Rozpočet projektu'!$A$10:$A$5012)*($R$1='Rozpočet projektu'!$B$10:$B$5012),0)),"")</f>
        <v/>
      </c>
      <c r="Q37" t="str">
        <f>IFERROR(INDEX('Rozpočet projektu'!$B$10:$B$5012,MATCH($R37,('Rozpočet projektu'!$A$10:$A$5012),0),),"")</f>
        <v/>
      </c>
      <c r="R37" t="s">
        <v>78</v>
      </c>
      <c r="S37">
        <f>SUMIFS('Rozpočet projektu'!$G$10:$G$5012,'Rozpočet projektu'!$A$10:$A$5012,$R37&amp;"*",'Rozpočet projektu'!$C$10:$C$5012,S$1)</f>
        <v>0</v>
      </c>
      <c r="T37">
        <f>SUMIFS('Rozpočet projektu'!$G$10:$G$5012,'Rozpočet projektu'!$A$10:$A$5012,$R37&amp;"*",'Rozpočet projektu'!$C$10:$C$5012,T$1)</f>
        <v>0</v>
      </c>
      <c r="U37">
        <f>SUMIFS('Rozpočet projektu'!$G$10:$G$5012,'Rozpočet projektu'!$A$10:$A$5012,$R37&amp;"*",'Rozpočet projektu'!$C$10:$C$5012,U$1)</f>
        <v>0</v>
      </c>
      <c r="V37">
        <f>SUMIFS('Rozpočet projektu'!$G$10:$G$5012,'Rozpočet projektu'!$A$10:$A$5012,$R37&amp;"*",'Rozpočet projektu'!$C$10:$C$5012,V$1)</f>
        <v>0</v>
      </c>
      <c r="W37">
        <f>SUMIFS('Rozpočet projektu'!$G$10:$G$5012,'Rozpočet projektu'!$A$10:$A$5012,$R37&amp;"*",'Rozpočet projektu'!$C$10:$C$5012,W$1)</f>
        <v>0</v>
      </c>
      <c r="X37">
        <f>SUMIFS('Rozpočet projektu'!$G$10:$G$5012,'Rozpočet projektu'!$A$10:$A$5012,$R37&amp;"*",'Rozpočet projektu'!$C$10:$C$5012,X$1)</f>
        <v>0</v>
      </c>
      <c r="Y37">
        <f>SUMIFS('Rozpočet projektu'!$G$10:$G$5012,'Rozpočet projektu'!$A$10:$A$5012,$R37&amp;"*",'Rozpočet projektu'!$C$10:$C$5012,Y$1)</f>
        <v>0</v>
      </c>
      <c r="Z37">
        <f>SUMIFS('Rozpočet projektu'!$G$10:$G$5012,'Rozpočet projektu'!$A$10:$A$5012,$R37&amp;"*",'Rozpočet projektu'!$C$10:$C$5012,Z$1)</f>
        <v>0</v>
      </c>
      <c r="AA37">
        <f>SUMIFS('Rozpočet projektu'!$G$10:$G$5012,'Rozpočet projektu'!$A$10:$A$5012,$R37&amp;"*",'Rozpočet projektu'!$C$10:$C$5012,AA$1)</f>
        <v>0</v>
      </c>
      <c r="AB37">
        <f>SUMIFS('Rozpočet projektu'!$G$10:$G$5012,'Rozpočet projektu'!$A$10:$A$5012,$R37&amp;"*",'Rozpočet projektu'!$C$10:$C$5012,AB$1)</f>
        <v>0</v>
      </c>
      <c r="AC37">
        <f>SUMIFS('Rozpočet projektu'!$G$10:$G$5012,'Rozpočet projektu'!$A$10:$A$5012,$R37&amp;"*",'Rozpočet projektu'!$C$10:$C$5012,AC$1)</f>
        <v>0</v>
      </c>
      <c r="AD37">
        <f>SUMIFS('Rozpočet projektu'!$G$10:$G$5012,'Rozpočet projektu'!$A$10:$A$5012,$R37&amp;"*",'Rozpočet projektu'!$C$10:$C$5012,AD$1)</f>
        <v>0</v>
      </c>
      <c r="AE37">
        <f>SUMIFS('Rozpočet projektu'!$G$10:$G$5012,'Rozpočet projektu'!$A$10:$A$5012,$R37&amp;"*",'Rozpočet projektu'!$C$10:$C$5012,AE$1)</f>
        <v>0</v>
      </c>
      <c r="AF37">
        <f>SUMIFS('Rozpočet projektu'!$G$10:$G$5012,'Rozpočet projektu'!$A$10:$A$5012,$R37&amp;"*",'Rozpočet projektu'!$C$10:$C$5012,AF$1)</f>
        <v>0</v>
      </c>
      <c r="AG37">
        <f>SUMIFS('Rozpočet projektu'!$G$10:$G$5012,'Rozpočet projektu'!$A$10:$A$5012,$R37&amp;"*",'Rozpočet projektu'!$C$10:$C$5012,AG$1)</f>
        <v>0</v>
      </c>
      <c r="AH37">
        <f>SUMIFS('Rozpočet projektu'!$G$10:$G$5012,'Rozpočet projektu'!$A$10:$A$5012,$R37&amp;"*",'Rozpočet projektu'!$C$10:$C$5012,AH$1)</f>
        <v>0</v>
      </c>
      <c r="AI37">
        <f>SUMIFS('Rozpočet projektu'!$G$10:$G$5012,'Rozpočet projektu'!$A$10:$A$5012,$R37&amp;"*",'Rozpočet projektu'!$C$10:$C$5012,AI$1)</f>
        <v>0</v>
      </c>
      <c r="AJ37">
        <f>SUMIFS('Rozpočet projektu'!$G$10:$G$5012,'Rozpočet projektu'!$A$10:$A$5012,$R37&amp;"*",'Rozpočet projektu'!$C$10:$C$5012,AJ$1)</f>
        <v>0</v>
      </c>
      <c r="AK37">
        <f>SUMIFS('Rozpočet projektu'!$G$10:$G$5012,'Rozpočet projektu'!$A$10:$A$5012,$R37&amp;"*",'Rozpočet projektu'!$C$10:$C$5012,AK$1)</f>
        <v>0</v>
      </c>
      <c r="AL37">
        <f>SUMIFS('Rozpočet projektu'!$G$10:$G$5012,'Rozpočet projektu'!$A$10:$A$5012,$R37&amp;"*",'Rozpočet projektu'!$C$10:$C$5012,AL$1)</f>
        <v>0</v>
      </c>
      <c r="AM37">
        <f>SUMIFS('Rozpočet projektu'!$G$10:$G$5012,'Rozpočet projektu'!$A$10:$A$5012,$R37&amp;"*",'Rozpočet projektu'!$C$10:$C$5012,AM$1)</f>
        <v>0</v>
      </c>
      <c r="AN37">
        <f>SUMIFS('Rozpočet projektu'!$G$10:$G$5012,'Rozpočet projektu'!$A$10:$A$5012,$R37&amp;"*",'Rozpočet projektu'!$C$10:$C$5012,AN$1)</f>
        <v>0</v>
      </c>
      <c r="AO37">
        <f>SUMIFS('Rozpočet projektu'!$G$10:$G$5012,'Rozpočet projektu'!$A$10:$A$5012,$R37&amp;"*",'Rozpočet projektu'!$C$10:$C$5012,AO$1)</f>
        <v>0</v>
      </c>
      <c r="AP37">
        <f>SUMIFS('Rozpočet projektu'!$G$10:$G$5012,'Rozpočet projektu'!$A$10:$A$5012,$R37&amp;"*",'Rozpočet projektu'!$C$10:$C$5012,AP$1)</f>
        <v>0</v>
      </c>
      <c r="AQ37">
        <f>SUMIFS('Rozpočet projektu'!$G$10:$G$5012,'Rozpočet projektu'!$A$10:$A$5012,$R37&amp;"*",'Rozpočet projektu'!$C$10:$C$5012,AQ$1)</f>
        <v>0</v>
      </c>
      <c r="AR37">
        <f>SUMIFS('Rozpočet projektu'!$G$10:$G$5012,'Rozpočet projektu'!$A$10:$A$5012,$R37&amp;"*",'Rozpočet projektu'!$C$10:$C$5012,AR$1)</f>
        <v>0</v>
      </c>
      <c r="AS37">
        <f>SUMIFS('Rozpočet projektu'!$G$10:$G$5012,'Rozpočet projektu'!$A$10:$A$5012,$R37&amp;"*",'Rozpočet projektu'!$C$10:$C$5012,AS$1)</f>
        <v>0</v>
      </c>
    </row>
    <row r="38" spans="1:45" x14ac:dyDescent="0.2">
      <c r="A38" s="265" t="str">
        <f t="shared" si="3"/>
        <v>2.</v>
      </c>
      <c r="B38" s="265" t="str">
        <f t="shared" si="1"/>
        <v>Zariadenie/vybavenie projektu - priame výdavky</v>
      </c>
      <c r="C38" s="266" t="s">
        <v>14</v>
      </c>
      <c r="D38" s="267">
        <f>SUMIFS('Rozpočet projektu'!$G$10:$G$5012,'Rozpočet projektu'!$A$10:$A$5012,$A38&amp;"*",'Rozpočet projektu'!$C$10:$C$5012,$C38)</f>
        <v>0</v>
      </c>
      <c r="E38" s="267" t="str">
        <f t="shared" si="0"/>
        <v/>
      </c>
      <c r="F38" s="267"/>
      <c r="G38" s="256"/>
      <c r="H38" s="256"/>
      <c r="I38" s="256"/>
      <c r="J38" s="256"/>
      <c r="P38" t="str">
        <f t="array" ref="P38">IFERROR(INDEX('Rozpočet projektu'!$A$10:$A$5012,MATCH(1,($R38='Rozpočet projektu'!$A$10:$A$5012)*($R$1='Rozpočet projektu'!$B$10:$B$5012),0)),"")</f>
        <v/>
      </c>
      <c r="Q38" t="str">
        <f>IFERROR(INDEX('Rozpočet projektu'!$B$10:$B$5012,MATCH($R38,('Rozpočet projektu'!$A$10:$A$5012),0),),"")</f>
        <v/>
      </c>
      <c r="R38" t="s">
        <v>79</v>
      </c>
      <c r="S38">
        <f>SUMIFS('Rozpočet projektu'!$G$10:$G$5012,'Rozpočet projektu'!$A$10:$A$5012,$R38&amp;"*",'Rozpočet projektu'!$C$10:$C$5012,S$1)</f>
        <v>0</v>
      </c>
      <c r="T38">
        <f>SUMIFS('Rozpočet projektu'!$G$10:$G$5012,'Rozpočet projektu'!$A$10:$A$5012,$R38&amp;"*",'Rozpočet projektu'!$C$10:$C$5012,T$1)</f>
        <v>0</v>
      </c>
      <c r="U38">
        <f>SUMIFS('Rozpočet projektu'!$G$10:$G$5012,'Rozpočet projektu'!$A$10:$A$5012,$R38&amp;"*",'Rozpočet projektu'!$C$10:$C$5012,U$1)</f>
        <v>0</v>
      </c>
      <c r="V38">
        <f>SUMIFS('Rozpočet projektu'!$G$10:$G$5012,'Rozpočet projektu'!$A$10:$A$5012,$R38&amp;"*",'Rozpočet projektu'!$C$10:$C$5012,V$1)</f>
        <v>0</v>
      </c>
      <c r="W38">
        <f>SUMIFS('Rozpočet projektu'!$G$10:$G$5012,'Rozpočet projektu'!$A$10:$A$5012,$R38&amp;"*",'Rozpočet projektu'!$C$10:$C$5012,W$1)</f>
        <v>0</v>
      </c>
      <c r="X38">
        <f>SUMIFS('Rozpočet projektu'!$G$10:$G$5012,'Rozpočet projektu'!$A$10:$A$5012,$R38&amp;"*",'Rozpočet projektu'!$C$10:$C$5012,X$1)</f>
        <v>0</v>
      </c>
      <c r="Y38">
        <f>SUMIFS('Rozpočet projektu'!$G$10:$G$5012,'Rozpočet projektu'!$A$10:$A$5012,$R38&amp;"*",'Rozpočet projektu'!$C$10:$C$5012,Y$1)</f>
        <v>0</v>
      </c>
      <c r="Z38">
        <f>SUMIFS('Rozpočet projektu'!$G$10:$G$5012,'Rozpočet projektu'!$A$10:$A$5012,$R38&amp;"*",'Rozpočet projektu'!$C$10:$C$5012,Z$1)</f>
        <v>0</v>
      </c>
      <c r="AA38">
        <f>SUMIFS('Rozpočet projektu'!$G$10:$G$5012,'Rozpočet projektu'!$A$10:$A$5012,$R38&amp;"*",'Rozpočet projektu'!$C$10:$C$5012,AA$1)</f>
        <v>0</v>
      </c>
      <c r="AB38">
        <f>SUMIFS('Rozpočet projektu'!$G$10:$G$5012,'Rozpočet projektu'!$A$10:$A$5012,$R38&amp;"*",'Rozpočet projektu'!$C$10:$C$5012,AB$1)</f>
        <v>0</v>
      </c>
      <c r="AC38">
        <f>SUMIFS('Rozpočet projektu'!$G$10:$G$5012,'Rozpočet projektu'!$A$10:$A$5012,$R38&amp;"*",'Rozpočet projektu'!$C$10:$C$5012,AC$1)</f>
        <v>0</v>
      </c>
      <c r="AD38">
        <f>SUMIFS('Rozpočet projektu'!$G$10:$G$5012,'Rozpočet projektu'!$A$10:$A$5012,$R38&amp;"*",'Rozpočet projektu'!$C$10:$C$5012,AD$1)</f>
        <v>0</v>
      </c>
      <c r="AE38">
        <f>SUMIFS('Rozpočet projektu'!$G$10:$G$5012,'Rozpočet projektu'!$A$10:$A$5012,$R38&amp;"*",'Rozpočet projektu'!$C$10:$C$5012,AE$1)</f>
        <v>0</v>
      </c>
      <c r="AF38">
        <f>SUMIFS('Rozpočet projektu'!$G$10:$G$5012,'Rozpočet projektu'!$A$10:$A$5012,$R38&amp;"*",'Rozpočet projektu'!$C$10:$C$5012,AF$1)</f>
        <v>0</v>
      </c>
      <c r="AG38">
        <f>SUMIFS('Rozpočet projektu'!$G$10:$G$5012,'Rozpočet projektu'!$A$10:$A$5012,$R38&amp;"*",'Rozpočet projektu'!$C$10:$C$5012,AG$1)</f>
        <v>0</v>
      </c>
      <c r="AH38">
        <f>SUMIFS('Rozpočet projektu'!$G$10:$G$5012,'Rozpočet projektu'!$A$10:$A$5012,$R38&amp;"*",'Rozpočet projektu'!$C$10:$C$5012,AH$1)</f>
        <v>0</v>
      </c>
      <c r="AI38">
        <f>SUMIFS('Rozpočet projektu'!$G$10:$G$5012,'Rozpočet projektu'!$A$10:$A$5012,$R38&amp;"*",'Rozpočet projektu'!$C$10:$C$5012,AI$1)</f>
        <v>0</v>
      </c>
      <c r="AJ38">
        <f>SUMIFS('Rozpočet projektu'!$G$10:$G$5012,'Rozpočet projektu'!$A$10:$A$5012,$R38&amp;"*",'Rozpočet projektu'!$C$10:$C$5012,AJ$1)</f>
        <v>0</v>
      </c>
      <c r="AK38">
        <f>SUMIFS('Rozpočet projektu'!$G$10:$G$5012,'Rozpočet projektu'!$A$10:$A$5012,$R38&amp;"*",'Rozpočet projektu'!$C$10:$C$5012,AK$1)</f>
        <v>0</v>
      </c>
      <c r="AL38">
        <f>SUMIFS('Rozpočet projektu'!$G$10:$G$5012,'Rozpočet projektu'!$A$10:$A$5012,$R38&amp;"*",'Rozpočet projektu'!$C$10:$C$5012,AL$1)</f>
        <v>0</v>
      </c>
      <c r="AM38">
        <f>SUMIFS('Rozpočet projektu'!$G$10:$G$5012,'Rozpočet projektu'!$A$10:$A$5012,$R38&amp;"*",'Rozpočet projektu'!$C$10:$C$5012,AM$1)</f>
        <v>0</v>
      </c>
      <c r="AN38">
        <f>SUMIFS('Rozpočet projektu'!$G$10:$G$5012,'Rozpočet projektu'!$A$10:$A$5012,$R38&amp;"*",'Rozpočet projektu'!$C$10:$C$5012,AN$1)</f>
        <v>0</v>
      </c>
      <c r="AO38">
        <f>SUMIFS('Rozpočet projektu'!$G$10:$G$5012,'Rozpočet projektu'!$A$10:$A$5012,$R38&amp;"*",'Rozpočet projektu'!$C$10:$C$5012,AO$1)</f>
        <v>0</v>
      </c>
      <c r="AP38">
        <f>SUMIFS('Rozpočet projektu'!$G$10:$G$5012,'Rozpočet projektu'!$A$10:$A$5012,$R38&amp;"*",'Rozpočet projektu'!$C$10:$C$5012,AP$1)</f>
        <v>0</v>
      </c>
      <c r="AQ38">
        <f>SUMIFS('Rozpočet projektu'!$G$10:$G$5012,'Rozpočet projektu'!$A$10:$A$5012,$R38&amp;"*",'Rozpočet projektu'!$C$10:$C$5012,AQ$1)</f>
        <v>0</v>
      </c>
      <c r="AR38">
        <f>SUMIFS('Rozpočet projektu'!$G$10:$G$5012,'Rozpočet projektu'!$A$10:$A$5012,$R38&amp;"*",'Rozpočet projektu'!$C$10:$C$5012,AR$1)</f>
        <v>0</v>
      </c>
      <c r="AS38">
        <f>SUMIFS('Rozpočet projektu'!$G$10:$G$5012,'Rozpočet projektu'!$A$10:$A$5012,$R38&amp;"*",'Rozpočet projektu'!$C$10:$C$5012,AS$1)</f>
        <v>0</v>
      </c>
    </row>
    <row r="39" spans="1:45" ht="38.25" x14ac:dyDescent="0.2">
      <c r="A39" s="265" t="str">
        <f t="shared" si="3"/>
        <v>2.</v>
      </c>
      <c r="B39" s="265" t="str">
        <f t="shared" si="1"/>
        <v>Zariadenie/vybavenie projektu - priame výdavky</v>
      </c>
      <c r="C39" s="266" t="s">
        <v>15</v>
      </c>
      <c r="D39" s="267">
        <f>SUMIFS('Rozpočet projektu'!$G$10:$G$5012,'Rozpočet projektu'!$A$10:$A$5012,$A39&amp;"*",'Rozpočet projektu'!$C$10:$C$5012,$C39)</f>
        <v>0</v>
      </c>
      <c r="E39" s="267" t="str">
        <f t="shared" si="0"/>
        <v/>
      </c>
      <c r="F39" s="267"/>
      <c r="G39" s="256"/>
      <c r="H39" s="256"/>
      <c r="I39" s="256"/>
      <c r="J39" s="256"/>
      <c r="P39" t="str">
        <f t="array" ref="P39">IFERROR(INDEX('Rozpočet projektu'!$A$10:$A$5012,MATCH(1,($R39='Rozpočet projektu'!$A$10:$A$5012)*($R$1='Rozpočet projektu'!$B$10:$B$5012),0)),"")</f>
        <v/>
      </c>
      <c r="Q39" t="str">
        <f>IFERROR(INDEX('Rozpočet projektu'!$B$10:$B$5012,MATCH($R39,('Rozpočet projektu'!$A$10:$A$5012),0),),"")</f>
        <v/>
      </c>
      <c r="R39" t="s">
        <v>80</v>
      </c>
      <c r="S39">
        <f>SUMIFS('Rozpočet projektu'!$G$10:$G$5012,'Rozpočet projektu'!$A$10:$A$5012,$R39&amp;"*",'Rozpočet projektu'!$C$10:$C$5012,S$1)</f>
        <v>0</v>
      </c>
      <c r="T39">
        <f>SUMIFS('Rozpočet projektu'!$G$10:$G$5012,'Rozpočet projektu'!$A$10:$A$5012,$R39&amp;"*",'Rozpočet projektu'!$C$10:$C$5012,T$1)</f>
        <v>0</v>
      </c>
      <c r="U39">
        <f>SUMIFS('Rozpočet projektu'!$G$10:$G$5012,'Rozpočet projektu'!$A$10:$A$5012,$R39&amp;"*",'Rozpočet projektu'!$C$10:$C$5012,U$1)</f>
        <v>0</v>
      </c>
      <c r="V39">
        <f>SUMIFS('Rozpočet projektu'!$G$10:$G$5012,'Rozpočet projektu'!$A$10:$A$5012,$R39&amp;"*",'Rozpočet projektu'!$C$10:$C$5012,V$1)</f>
        <v>0</v>
      </c>
      <c r="W39">
        <f>SUMIFS('Rozpočet projektu'!$G$10:$G$5012,'Rozpočet projektu'!$A$10:$A$5012,$R39&amp;"*",'Rozpočet projektu'!$C$10:$C$5012,W$1)</f>
        <v>0</v>
      </c>
      <c r="X39">
        <f>SUMIFS('Rozpočet projektu'!$G$10:$G$5012,'Rozpočet projektu'!$A$10:$A$5012,$R39&amp;"*",'Rozpočet projektu'!$C$10:$C$5012,X$1)</f>
        <v>0</v>
      </c>
      <c r="Y39">
        <f>SUMIFS('Rozpočet projektu'!$G$10:$G$5012,'Rozpočet projektu'!$A$10:$A$5012,$R39&amp;"*",'Rozpočet projektu'!$C$10:$C$5012,Y$1)</f>
        <v>0</v>
      </c>
      <c r="Z39">
        <f>SUMIFS('Rozpočet projektu'!$G$10:$G$5012,'Rozpočet projektu'!$A$10:$A$5012,$R39&amp;"*",'Rozpočet projektu'!$C$10:$C$5012,Z$1)</f>
        <v>0</v>
      </c>
      <c r="AA39">
        <f>SUMIFS('Rozpočet projektu'!$G$10:$G$5012,'Rozpočet projektu'!$A$10:$A$5012,$R39&amp;"*",'Rozpočet projektu'!$C$10:$C$5012,AA$1)</f>
        <v>0</v>
      </c>
      <c r="AB39">
        <f>SUMIFS('Rozpočet projektu'!$G$10:$G$5012,'Rozpočet projektu'!$A$10:$A$5012,$R39&amp;"*",'Rozpočet projektu'!$C$10:$C$5012,AB$1)</f>
        <v>0</v>
      </c>
      <c r="AC39">
        <f>SUMIFS('Rozpočet projektu'!$G$10:$G$5012,'Rozpočet projektu'!$A$10:$A$5012,$R39&amp;"*",'Rozpočet projektu'!$C$10:$C$5012,AC$1)</f>
        <v>0</v>
      </c>
      <c r="AD39">
        <f>SUMIFS('Rozpočet projektu'!$G$10:$G$5012,'Rozpočet projektu'!$A$10:$A$5012,$R39&amp;"*",'Rozpočet projektu'!$C$10:$C$5012,AD$1)</f>
        <v>0</v>
      </c>
      <c r="AE39">
        <f>SUMIFS('Rozpočet projektu'!$G$10:$G$5012,'Rozpočet projektu'!$A$10:$A$5012,$R39&amp;"*",'Rozpočet projektu'!$C$10:$C$5012,AE$1)</f>
        <v>0</v>
      </c>
      <c r="AF39">
        <f>SUMIFS('Rozpočet projektu'!$G$10:$G$5012,'Rozpočet projektu'!$A$10:$A$5012,$R39&amp;"*",'Rozpočet projektu'!$C$10:$C$5012,AF$1)</f>
        <v>0</v>
      </c>
      <c r="AG39">
        <f>SUMIFS('Rozpočet projektu'!$G$10:$G$5012,'Rozpočet projektu'!$A$10:$A$5012,$R39&amp;"*",'Rozpočet projektu'!$C$10:$C$5012,AG$1)</f>
        <v>0</v>
      </c>
      <c r="AH39">
        <f>SUMIFS('Rozpočet projektu'!$G$10:$G$5012,'Rozpočet projektu'!$A$10:$A$5012,$R39&amp;"*",'Rozpočet projektu'!$C$10:$C$5012,AH$1)</f>
        <v>0</v>
      </c>
      <c r="AI39">
        <f>SUMIFS('Rozpočet projektu'!$G$10:$G$5012,'Rozpočet projektu'!$A$10:$A$5012,$R39&amp;"*",'Rozpočet projektu'!$C$10:$C$5012,AI$1)</f>
        <v>0</v>
      </c>
      <c r="AJ39">
        <f>SUMIFS('Rozpočet projektu'!$G$10:$G$5012,'Rozpočet projektu'!$A$10:$A$5012,$R39&amp;"*",'Rozpočet projektu'!$C$10:$C$5012,AJ$1)</f>
        <v>0</v>
      </c>
      <c r="AK39">
        <f>SUMIFS('Rozpočet projektu'!$G$10:$G$5012,'Rozpočet projektu'!$A$10:$A$5012,$R39&amp;"*",'Rozpočet projektu'!$C$10:$C$5012,AK$1)</f>
        <v>0</v>
      </c>
      <c r="AL39">
        <f>SUMIFS('Rozpočet projektu'!$G$10:$G$5012,'Rozpočet projektu'!$A$10:$A$5012,$R39&amp;"*",'Rozpočet projektu'!$C$10:$C$5012,AL$1)</f>
        <v>0</v>
      </c>
      <c r="AM39">
        <f>SUMIFS('Rozpočet projektu'!$G$10:$G$5012,'Rozpočet projektu'!$A$10:$A$5012,$R39&amp;"*",'Rozpočet projektu'!$C$10:$C$5012,AM$1)</f>
        <v>0</v>
      </c>
      <c r="AN39">
        <f>SUMIFS('Rozpočet projektu'!$G$10:$G$5012,'Rozpočet projektu'!$A$10:$A$5012,$R39&amp;"*",'Rozpočet projektu'!$C$10:$C$5012,AN$1)</f>
        <v>0</v>
      </c>
      <c r="AO39">
        <f>SUMIFS('Rozpočet projektu'!$G$10:$G$5012,'Rozpočet projektu'!$A$10:$A$5012,$R39&amp;"*",'Rozpočet projektu'!$C$10:$C$5012,AO$1)</f>
        <v>0</v>
      </c>
      <c r="AP39">
        <f>SUMIFS('Rozpočet projektu'!$G$10:$G$5012,'Rozpočet projektu'!$A$10:$A$5012,$R39&amp;"*",'Rozpočet projektu'!$C$10:$C$5012,AP$1)</f>
        <v>0</v>
      </c>
      <c r="AQ39">
        <f>SUMIFS('Rozpočet projektu'!$G$10:$G$5012,'Rozpočet projektu'!$A$10:$A$5012,$R39&amp;"*",'Rozpočet projektu'!$C$10:$C$5012,AQ$1)</f>
        <v>0</v>
      </c>
      <c r="AR39">
        <f>SUMIFS('Rozpočet projektu'!$G$10:$G$5012,'Rozpočet projektu'!$A$10:$A$5012,$R39&amp;"*",'Rozpočet projektu'!$C$10:$C$5012,AR$1)</f>
        <v>0</v>
      </c>
      <c r="AS39">
        <f>SUMIFS('Rozpočet projektu'!$G$10:$G$5012,'Rozpočet projektu'!$A$10:$A$5012,$R39&amp;"*",'Rozpočet projektu'!$C$10:$C$5012,AS$1)</f>
        <v>0</v>
      </c>
    </row>
    <row r="40" spans="1:45" x14ac:dyDescent="0.2">
      <c r="A40" s="265" t="str">
        <f t="shared" si="3"/>
        <v>2.</v>
      </c>
      <c r="B40" s="265" t="str">
        <f t="shared" si="1"/>
        <v>Zariadenie/vybavenie projektu - priame výdavky</v>
      </c>
      <c r="C40" s="266" t="s">
        <v>16</v>
      </c>
      <c r="D40" s="267">
        <f>SUMIFS('Rozpočet projektu'!$G$10:$G$5012,'Rozpočet projektu'!$A$10:$A$5012,$A40&amp;"*",'Rozpočet projektu'!$C$10:$C$5012,$C40)</f>
        <v>0</v>
      </c>
      <c r="E40" s="267" t="str">
        <f t="shared" si="0"/>
        <v/>
      </c>
      <c r="F40" s="267"/>
      <c r="G40" s="256"/>
      <c r="H40" s="256"/>
      <c r="I40" s="256"/>
      <c r="J40" s="256"/>
      <c r="P40" t="str">
        <f t="array" ref="P40">IFERROR(INDEX('Rozpočet projektu'!$A$10:$A$5012,MATCH(1,($R40='Rozpočet projektu'!$A$10:$A$5012)*($R$1='Rozpočet projektu'!$B$10:$B$5012),0)),"")</f>
        <v/>
      </c>
      <c r="Q40" t="str">
        <f>IFERROR(INDEX('Rozpočet projektu'!$B$10:$B$5012,MATCH($R40,('Rozpočet projektu'!$A$10:$A$5012),0),),"")</f>
        <v/>
      </c>
      <c r="R40" t="s">
        <v>81</v>
      </c>
      <c r="S40">
        <f>SUMIFS('Rozpočet projektu'!$G$10:$G$5012,'Rozpočet projektu'!$A$10:$A$5012,$R40&amp;"*",'Rozpočet projektu'!$C$10:$C$5012,S$1)</f>
        <v>0</v>
      </c>
      <c r="T40">
        <f>SUMIFS('Rozpočet projektu'!$G$10:$G$5012,'Rozpočet projektu'!$A$10:$A$5012,$R40&amp;"*",'Rozpočet projektu'!$C$10:$C$5012,T$1)</f>
        <v>0</v>
      </c>
      <c r="U40">
        <f>SUMIFS('Rozpočet projektu'!$G$10:$G$5012,'Rozpočet projektu'!$A$10:$A$5012,$R40&amp;"*",'Rozpočet projektu'!$C$10:$C$5012,U$1)</f>
        <v>0</v>
      </c>
      <c r="V40">
        <f>SUMIFS('Rozpočet projektu'!$G$10:$G$5012,'Rozpočet projektu'!$A$10:$A$5012,$R40&amp;"*",'Rozpočet projektu'!$C$10:$C$5012,V$1)</f>
        <v>0</v>
      </c>
      <c r="W40">
        <f>SUMIFS('Rozpočet projektu'!$G$10:$G$5012,'Rozpočet projektu'!$A$10:$A$5012,$R40&amp;"*",'Rozpočet projektu'!$C$10:$C$5012,W$1)</f>
        <v>0</v>
      </c>
      <c r="X40">
        <f>SUMIFS('Rozpočet projektu'!$G$10:$G$5012,'Rozpočet projektu'!$A$10:$A$5012,$R40&amp;"*",'Rozpočet projektu'!$C$10:$C$5012,X$1)</f>
        <v>0</v>
      </c>
      <c r="Y40">
        <f>SUMIFS('Rozpočet projektu'!$G$10:$G$5012,'Rozpočet projektu'!$A$10:$A$5012,$R40&amp;"*",'Rozpočet projektu'!$C$10:$C$5012,Y$1)</f>
        <v>0</v>
      </c>
      <c r="Z40">
        <f>SUMIFS('Rozpočet projektu'!$G$10:$G$5012,'Rozpočet projektu'!$A$10:$A$5012,$R40&amp;"*",'Rozpočet projektu'!$C$10:$C$5012,Z$1)</f>
        <v>0</v>
      </c>
      <c r="AA40">
        <f>SUMIFS('Rozpočet projektu'!$G$10:$G$5012,'Rozpočet projektu'!$A$10:$A$5012,$R40&amp;"*",'Rozpočet projektu'!$C$10:$C$5012,AA$1)</f>
        <v>0</v>
      </c>
      <c r="AB40">
        <f>SUMIFS('Rozpočet projektu'!$G$10:$G$5012,'Rozpočet projektu'!$A$10:$A$5012,$R40&amp;"*",'Rozpočet projektu'!$C$10:$C$5012,AB$1)</f>
        <v>0</v>
      </c>
      <c r="AC40">
        <f>SUMIFS('Rozpočet projektu'!$G$10:$G$5012,'Rozpočet projektu'!$A$10:$A$5012,$R40&amp;"*",'Rozpočet projektu'!$C$10:$C$5012,AC$1)</f>
        <v>0</v>
      </c>
      <c r="AD40">
        <f>SUMIFS('Rozpočet projektu'!$G$10:$G$5012,'Rozpočet projektu'!$A$10:$A$5012,$R40&amp;"*",'Rozpočet projektu'!$C$10:$C$5012,AD$1)</f>
        <v>0</v>
      </c>
      <c r="AE40">
        <f>SUMIFS('Rozpočet projektu'!$G$10:$G$5012,'Rozpočet projektu'!$A$10:$A$5012,$R40&amp;"*",'Rozpočet projektu'!$C$10:$C$5012,AE$1)</f>
        <v>0</v>
      </c>
      <c r="AF40">
        <f>SUMIFS('Rozpočet projektu'!$G$10:$G$5012,'Rozpočet projektu'!$A$10:$A$5012,$R40&amp;"*",'Rozpočet projektu'!$C$10:$C$5012,AF$1)</f>
        <v>0</v>
      </c>
      <c r="AG40">
        <f>SUMIFS('Rozpočet projektu'!$G$10:$G$5012,'Rozpočet projektu'!$A$10:$A$5012,$R40&amp;"*",'Rozpočet projektu'!$C$10:$C$5012,AG$1)</f>
        <v>0</v>
      </c>
      <c r="AH40">
        <f>SUMIFS('Rozpočet projektu'!$G$10:$G$5012,'Rozpočet projektu'!$A$10:$A$5012,$R40&amp;"*",'Rozpočet projektu'!$C$10:$C$5012,AH$1)</f>
        <v>0</v>
      </c>
      <c r="AI40">
        <f>SUMIFS('Rozpočet projektu'!$G$10:$G$5012,'Rozpočet projektu'!$A$10:$A$5012,$R40&amp;"*",'Rozpočet projektu'!$C$10:$C$5012,AI$1)</f>
        <v>0</v>
      </c>
      <c r="AJ40">
        <f>SUMIFS('Rozpočet projektu'!$G$10:$G$5012,'Rozpočet projektu'!$A$10:$A$5012,$R40&amp;"*",'Rozpočet projektu'!$C$10:$C$5012,AJ$1)</f>
        <v>0</v>
      </c>
      <c r="AK40">
        <f>SUMIFS('Rozpočet projektu'!$G$10:$G$5012,'Rozpočet projektu'!$A$10:$A$5012,$R40&amp;"*",'Rozpočet projektu'!$C$10:$C$5012,AK$1)</f>
        <v>0</v>
      </c>
      <c r="AL40">
        <f>SUMIFS('Rozpočet projektu'!$G$10:$G$5012,'Rozpočet projektu'!$A$10:$A$5012,$R40&amp;"*",'Rozpočet projektu'!$C$10:$C$5012,AL$1)</f>
        <v>0</v>
      </c>
      <c r="AM40">
        <f>SUMIFS('Rozpočet projektu'!$G$10:$G$5012,'Rozpočet projektu'!$A$10:$A$5012,$R40&amp;"*",'Rozpočet projektu'!$C$10:$C$5012,AM$1)</f>
        <v>0</v>
      </c>
      <c r="AN40">
        <f>SUMIFS('Rozpočet projektu'!$G$10:$G$5012,'Rozpočet projektu'!$A$10:$A$5012,$R40&amp;"*",'Rozpočet projektu'!$C$10:$C$5012,AN$1)</f>
        <v>0</v>
      </c>
      <c r="AO40">
        <f>SUMIFS('Rozpočet projektu'!$G$10:$G$5012,'Rozpočet projektu'!$A$10:$A$5012,$R40&amp;"*",'Rozpočet projektu'!$C$10:$C$5012,AO$1)</f>
        <v>0</v>
      </c>
      <c r="AP40">
        <f>SUMIFS('Rozpočet projektu'!$G$10:$G$5012,'Rozpočet projektu'!$A$10:$A$5012,$R40&amp;"*",'Rozpočet projektu'!$C$10:$C$5012,AP$1)</f>
        <v>0</v>
      </c>
      <c r="AQ40">
        <f>SUMIFS('Rozpočet projektu'!$G$10:$G$5012,'Rozpočet projektu'!$A$10:$A$5012,$R40&amp;"*",'Rozpočet projektu'!$C$10:$C$5012,AQ$1)</f>
        <v>0</v>
      </c>
      <c r="AR40">
        <f>SUMIFS('Rozpočet projektu'!$G$10:$G$5012,'Rozpočet projektu'!$A$10:$A$5012,$R40&amp;"*",'Rozpočet projektu'!$C$10:$C$5012,AR$1)</f>
        <v>0</v>
      </c>
      <c r="AS40">
        <f>SUMIFS('Rozpočet projektu'!$G$10:$G$5012,'Rozpočet projektu'!$A$10:$A$5012,$R40&amp;"*",'Rozpočet projektu'!$C$10:$C$5012,AS$1)</f>
        <v>0</v>
      </c>
    </row>
    <row r="41" spans="1:45" ht="38.25" x14ac:dyDescent="0.2">
      <c r="A41" s="265" t="str">
        <f t="shared" si="3"/>
        <v>2.</v>
      </c>
      <c r="B41" s="265" t="str">
        <f t="shared" si="1"/>
        <v>Zariadenie/vybavenie projektu - priame výdavky</v>
      </c>
      <c r="C41" s="266" t="s">
        <v>17</v>
      </c>
      <c r="D41" s="267">
        <f>SUMIFS('Rozpočet projektu'!$G$10:$G$5012,'Rozpočet projektu'!$A$10:$A$5012,$A41&amp;"*",'Rozpočet projektu'!$C$10:$C$5012,$C41)</f>
        <v>0</v>
      </c>
      <c r="E41" s="267" t="str">
        <f t="shared" si="0"/>
        <v/>
      </c>
      <c r="F41" s="267"/>
      <c r="G41" s="256"/>
      <c r="H41" s="256"/>
      <c r="I41" s="256"/>
      <c r="J41" s="256"/>
      <c r="P41" t="str">
        <f t="array" ref="P41">IFERROR(INDEX('Rozpočet projektu'!$A$10:$A$5012,MATCH(1,($R41='Rozpočet projektu'!$A$10:$A$5012)*($R$1='Rozpočet projektu'!$B$10:$B$5012),0)),"")</f>
        <v/>
      </c>
      <c r="Q41" t="str">
        <f>IFERROR(INDEX('Rozpočet projektu'!$B$10:$B$5012,MATCH($R41,('Rozpočet projektu'!$A$10:$A$5012),0),),"")</f>
        <v/>
      </c>
      <c r="R41" t="s">
        <v>82</v>
      </c>
      <c r="S41">
        <f>SUMIFS('Rozpočet projektu'!$G$10:$G$5012,'Rozpočet projektu'!$A$10:$A$5012,$R41&amp;"*",'Rozpočet projektu'!$C$10:$C$5012,S$1)</f>
        <v>0</v>
      </c>
      <c r="T41">
        <f>SUMIFS('Rozpočet projektu'!$G$10:$G$5012,'Rozpočet projektu'!$A$10:$A$5012,$R41&amp;"*",'Rozpočet projektu'!$C$10:$C$5012,T$1)</f>
        <v>0</v>
      </c>
      <c r="U41">
        <f>SUMIFS('Rozpočet projektu'!$G$10:$G$5012,'Rozpočet projektu'!$A$10:$A$5012,$R41&amp;"*",'Rozpočet projektu'!$C$10:$C$5012,U$1)</f>
        <v>0</v>
      </c>
      <c r="V41">
        <f>SUMIFS('Rozpočet projektu'!$G$10:$G$5012,'Rozpočet projektu'!$A$10:$A$5012,$R41&amp;"*",'Rozpočet projektu'!$C$10:$C$5012,V$1)</f>
        <v>0</v>
      </c>
      <c r="W41">
        <f>SUMIFS('Rozpočet projektu'!$G$10:$G$5012,'Rozpočet projektu'!$A$10:$A$5012,$R41&amp;"*",'Rozpočet projektu'!$C$10:$C$5012,W$1)</f>
        <v>0</v>
      </c>
      <c r="X41">
        <f>SUMIFS('Rozpočet projektu'!$G$10:$G$5012,'Rozpočet projektu'!$A$10:$A$5012,$R41&amp;"*",'Rozpočet projektu'!$C$10:$C$5012,X$1)</f>
        <v>0</v>
      </c>
      <c r="Y41">
        <f>SUMIFS('Rozpočet projektu'!$G$10:$G$5012,'Rozpočet projektu'!$A$10:$A$5012,$R41&amp;"*",'Rozpočet projektu'!$C$10:$C$5012,Y$1)</f>
        <v>0</v>
      </c>
      <c r="Z41">
        <f>SUMIFS('Rozpočet projektu'!$G$10:$G$5012,'Rozpočet projektu'!$A$10:$A$5012,$R41&amp;"*",'Rozpočet projektu'!$C$10:$C$5012,Z$1)</f>
        <v>0</v>
      </c>
      <c r="AA41">
        <f>SUMIFS('Rozpočet projektu'!$G$10:$G$5012,'Rozpočet projektu'!$A$10:$A$5012,$R41&amp;"*",'Rozpočet projektu'!$C$10:$C$5012,AA$1)</f>
        <v>0</v>
      </c>
      <c r="AB41">
        <f>SUMIFS('Rozpočet projektu'!$G$10:$G$5012,'Rozpočet projektu'!$A$10:$A$5012,$R41&amp;"*",'Rozpočet projektu'!$C$10:$C$5012,AB$1)</f>
        <v>0</v>
      </c>
      <c r="AC41">
        <f>SUMIFS('Rozpočet projektu'!$G$10:$G$5012,'Rozpočet projektu'!$A$10:$A$5012,$R41&amp;"*",'Rozpočet projektu'!$C$10:$C$5012,AC$1)</f>
        <v>0</v>
      </c>
      <c r="AD41">
        <f>SUMIFS('Rozpočet projektu'!$G$10:$G$5012,'Rozpočet projektu'!$A$10:$A$5012,$R41&amp;"*",'Rozpočet projektu'!$C$10:$C$5012,AD$1)</f>
        <v>0</v>
      </c>
      <c r="AE41">
        <f>SUMIFS('Rozpočet projektu'!$G$10:$G$5012,'Rozpočet projektu'!$A$10:$A$5012,$R41&amp;"*",'Rozpočet projektu'!$C$10:$C$5012,AE$1)</f>
        <v>0</v>
      </c>
      <c r="AF41">
        <f>SUMIFS('Rozpočet projektu'!$G$10:$G$5012,'Rozpočet projektu'!$A$10:$A$5012,$R41&amp;"*",'Rozpočet projektu'!$C$10:$C$5012,AF$1)</f>
        <v>0</v>
      </c>
      <c r="AG41">
        <f>SUMIFS('Rozpočet projektu'!$G$10:$G$5012,'Rozpočet projektu'!$A$10:$A$5012,$R41&amp;"*",'Rozpočet projektu'!$C$10:$C$5012,AG$1)</f>
        <v>0</v>
      </c>
      <c r="AH41">
        <f>SUMIFS('Rozpočet projektu'!$G$10:$G$5012,'Rozpočet projektu'!$A$10:$A$5012,$R41&amp;"*",'Rozpočet projektu'!$C$10:$C$5012,AH$1)</f>
        <v>0</v>
      </c>
      <c r="AI41">
        <f>SUMIFS('Rozpočet projektu'!$G$10:$G$5012,'Rozpočet projektu'!$A$10:$A$5012,$R41&amp;"*",'Rozpočet projektu'!$C$10:$C$5012,AI$1)</f>
        <v>0</v>
      </c>
      <c r="AJ41">
        <f>SUMIFS('Rozpočet projektu'!$G$10:$G$5012,'Rozpočet projektu'!$A$10:$A$5012,$R41&amp;"*",'Rozpočet projektu'!$C$10:$C$5012,AJ$1)</f>
        <v>0</v>
      </c>
      <c r="AK41">
        <f>SUMIFS('Rozpočet projektu'!$G$10:$G$5012,'Rozpočet projektu'!$A$10:$A$5012,$R41&amp;"*",'Rozpočet projektu'!$C$10:$C$5012,AK$1)</f>
        <v>0</v>
      </c>
      <c r="AL41">
        <f>SUMIFS('Rozpočet projektu'!$G$10:$G$5012,'Rozpočet projektu'!$A$10:$A$5012,$R41&amp;"*",'Rozpočet projektu'!$C$10:$C$5012,AL$1)</f>
        <v>0</v>
      </c>
      <c r="AM41">
        <f>SUMIFS('Rozpočet projektu'!$G$10:$G$5012,'Rozpočet projektu'!$A$10:$A$5012,$R41&amp;"*",'Rozpočet projektu'!$C$10:$C$5012,AM$1)</f>
        <v>0</v>
      </c>
      <c r="AN41">
        <f>SUMIFS('Rozpočet projektu'!$G$10:$G$5012,'Rozpočet projektu'!$A$10:$A$5012,$R41&amp;"*",'Rozpočet projektu'!$C$10:$C$5012,AN$1)</f>
        <v>0</v>
      </c>
      <c r="AO41">
        <f>SUMIFS('Rozpočet projektu'!$G$10:$G$5012,'Rozpočet projektu'!$A$10:$A$5012,$R41&amp;"*",'Rozpočet projektu'!$C$10:$C$5012,AO$1)</f>
        <v>0</v>
      </c>
      <c r="AP41">
        <f>SUMIFS('Rozpočet projektu'!$G$10:$G$5012,'Rozpočet projektu'!$A$10:$A$5012,$R41&amp;"*",'Rozpočet projektu'!$C$10:$C$5012,AP$1)</f>
        <v>0</v>
      </c>
      <c r="AQ41">
        <f>SUMIFS('Rozpočet projektu'!$G$10:$G$5012,'Rozpočet projektu'!$A$10:$A$5012,$R41&amp;"*",'Rozpočet projektu'!$C$10:$C$5012,AQ$1)</f>
        <v>0</v>
      </c>
      <c r="AR41">
        <f>SUMIFS('Rozpočet projektu'!$G$10:$G$5012,'Rozpočet projektu'!$A$10:$A$5012,$R41&amp;"*",'Rozpočet projektu'!$C$10:$C$5012,AR$1)</f>
        <v>0</v>
      </c>
      <c r="AS41">
        <f>SUMIFS('Rozpočet projektu'!$G$10:$G$5012,'Rozpočet projektu'!$A$10:$A$5012,$R41&amp;"*",'Rozpočet projektu'!$C$10:$C$5012,AS$1)</f>
        <v>0</v>
      </c>
    </row>
    <row r="42" spans="1:45" ht="25.5" x14ac:dyDescent="0.2">
      <c r="A42" s="265" t="str">
        <f t="shared" si="3"/>
        <v>2.</v>
      </c>
      <c r="B42" s="265" t="str">
        <f t="shared" si="1"/>
        <v>Zariadenie/vybavenie projektu - priame výdavky</v>
      </c>
      <c r="C42" s="266" t="s">
        <v>18</v>
      </c>
      <c r="D42" s="267">
        <f>SUMIFS('Rozpočet projektu'!$G$10:$G$5012,'Rozpočet projektu'!$A$10:$A$5012,$A42&amp;"*",'Rozpočet projektu'!$C$10:$C$5012,$C42)</f>
        <v>0</v>
      </c>
      <c r="E42" s="267" t="str">
        <f t="shared" si="0"/>
        <v/>
      </c>
      <c r="F42" s="267"/>
      <c r="G42" s="256"/>
      <c r="H42" s="256"/>
      <c r="I42" s="256"/>
      <c r="J42" s="256"/>
      <c r="P42" t="str">
        <f t="array" ref="P42">IFERROR(INDEX('Rozpočet projektu'!$A$10:$A$5012,MATCH(1,($R42='Rozpočet projektu'!$A$10:$A$5012)*($R$1='Rozpočet projektu'!$B$10:$B$5012),0)),"")</f>
        <v/>
      </c>
      <c r="Q42" t="str">
        <f>IFERROR(INDEX('Rozpočet projektu'!$B$10:$B$5012,MATCH($R42,('Rozpočet projektu'!$A$10:$A$5012),0),),"")</f>
        <v/>
      </c>
      <c r="R42" t="s">
        <v>83</v>
      </c>
      <c r="S42">
        <f>SUMIFS('Rozpočet projektu'!$G$10:$G$5012,'Rozpočet projektu'!$A$10:$A$5012,$R42&amp;"*",'Rozpočet projektu'!$C$10:$C$5012,S$1)</f>
        <v>0</v>
      </c>
      <c r="T42">
        <f>SUMIFS('Rozpočet projektu'!$G$10:$G$5012,'Rozpočet projektu'!$A$10:$A$5012,$R42&amp;"*",'Rozpočet projektu'!$C$10:$C$5012,T$1)</f>
        <v>0</v>
      </c>
      <c r="U42">
        <f>SUMIFS('Rozpočet projektu'!$G$10:$G$5012,'Rozpočet projektu'!$A$10:$A$5012,$R42&amp;"*",'Rozpočet projektu'!$C$10:$C$5012,U$1)</f>
        <v>0</v>
      </c>
      <c r="V42">
        <f>SUMIFS('Rozpočet projektu'!$G$10:$G$5012,'Rozpočet projektu'!$A$10:$A$5012,$R42&amp;"*",'Rozpočet projektu'!$C$10:$C$5012,V$1)</f>
        <v>0</v>
      </c>
      <c r="W42">
        <f>SUMIFS('Rozpočet projektu'!$G$10:$G$5012,'Rozpočet projektu'!$A$10:$A$5012,$R42&amp;"*",'Rozpočet projektu'!$C$10:$C$5012,W$1)</f>
        <v>0</v>
      </c>
      <c r="X42">
        <f>SUMIFS('Rozpočet projektu'!$G$10:$G$5012,'Rozpočet projektu'!$A$10:$A$5012,$R42&amp;"*",'Rozpočet projektu'!$C$10:$C$5012,X$1)</f>
        <v>0</v>
      </c>
      <c r="Y42">
        <f>SUMIFS('Rozpočet projektu'!$G$10:$G$5012,'Rozpočet projektu'!$A$10:$A$5012,$R42&amp;"*",'Rozpočet projektu'!$C$10:$C$5012,Y$1)</f>
        <v>0</v>
      </c>
      <c r="Z42">
        <f>SUMIFS('Rozpočet projektu'!$G$10:$G$5012,'Rozpočet projektu'!$A$10:$A$5012,$R42&amp;"*",'Rozpočet projektu'!$C$10:$C$5012,Z$1)</f>
        <v>0</v>
      </c>
      <c r="AA42">
        <f>SUMIFS('Rozpočet projektu'!$G$10:$G$5012,'Rozpočet projektu'!$A$10:$A$5012,$R42&amp;"*",'Rozpočet projektu'!$C$10:$C$5012,AA$1)</f>
        <v>0</v>
      </c>
      <c r="AB42">
        <f>SUMIFS('Rozpočet projektu'!$G$10:$G$5012,'Rozpočet projektu'!$A$10:$A$5012,$R42&amp;"*",'Rozpočet projektu'!$C$10:$C$5012,AB$1)</f>
        <v>0</v>
      </c>
      <c r="AC42">
        <f>SUMIFS('Rozpočet projektu'!$G$10:$G$5012,'Rozpočet projektu'!$A$10:$A$5012,$R42&amp;"*",'Rozpočet projektu'!$C$10:$C$5012,AC$1)</f>
        <v>0</v>
      </c>
      <c r="AD42">
        <f>SUMIFS('Rozpočet projektu'!$G$10:$G$5012,'Rozpočet projektu'!$A$10:$A$5012,$R42&amp;"*",'Rozpočet projektu'!$C$10:$C$5012,AD$1)</f>
        <v>0</v>
      </c>
      <c r="AE42">
        <f>SUMIFS('Rozpočet projektu'!$G$10:$G$5012,'Rozpočet projektu'!$A$10:$A$5012,$R42&amp;"*",'Rozpočet projektu'!$C$10:$C$5012,AE$1)</f>
        <v>0</v>
      </c>
      <c r="AF42">
        <f>SUMIFS('Rozpočet projektu'!$G$10:$G$5012,'Rozpočet projektu'!$A$10:$A$5012,$R42&amp;"*",'Rozpočet projektu'!$C$10:$C$5012,AF$1)</f>
        <v>0</v>
      </c>
      <c r="AG42">
        <f>SUMIFS('Rozpočet projektu'!$G$10:$G$5012,'Rozpočet projektu'!$A$10:$A$5012,$R42&amp;"*",'Rozpočet projektu'!$C$10:$C$5012,AG$1)</f>
        <v>0</v>
      </c>
      <c r="AH42">
        <f>SUMIFS('Rozpočet projektu'!$G$10:$G$5012,'Rozpočet projektu'!$A$10:$A$5012,$R42&amp;"*",'Rozpočet projektu'!$C$10:$C$5012,AH$1)</f>
        <v>0</v>
      </c>
      <c r="AI42">
        <f>SUMIFS('Rozpočet projektu'!$G$10:$G$5012,'Rozpočet projektu'!$A$10:$A$5012,$R42&amp;"*",'Rozpočet projektu'!$C$10:$C$5012,AI$1)</f>
        <v>0</v>
      </c>
      <c r="AJ42">
        <f>SUMIFS('Rozpočet projektu'!$G$10:$G$5012,'Rozpočet projektu'!$A$10:$A$5012,$R42&amp;"*",'Rozpočet projektu'!$C$10:$C$5012,AJ$1)</f>
        <v>0</v>
      </c>
      <c r="AK42">
        <f>SUMIFS('Rozpočet projektu'!$G$10:$G$5012,'Rozpočet projektu'!$A$10:$A$5012,$R42&amp;"*",'Rozpočet projektu'!$C$10:$C$5012,AK$1)</f>
        <v>0</v>
      </c>
      <c r="AL42">
        <f>SUMIFS('Rozpočet projektu'!$G$10:$G$5012,'Rozpočet projektu'!$A$10:$A$5012,$R42&amp;"*",'Rozpočet projektu'!$C$10:$C$5012,AL$1)</f>
        <v>0</v>
      </c>
      <c r="AM42">
        <f>SUMIFS('Rozpočet projektu'!$G$10:$G$5012,'Rozpočet projektu'!$A$10:$A$5012,$R42&amp;"*",'Rozpočet projektu'!$C$10:$C$5012,AM$1)</f>
        <v>0</v>
      </c>
      <c r="AN42">
        <f>SUMIFS('Rozpočet projektu'!$G$10:$G$5012,'Rozpočet projektu'!$A$10:$A$5012,$R42&amp;"*",'Rozpočet projektu'!$C$10:$C$5012,AN$1)</f>
        <v>0</v>
      </c>
      <c r="AO42">
        <f>SUMIFS('Rozpočet projektu'!$G$10:$G$5012,'Rozpočet projektu'!$A$10:$A$5012,$R42&amp;"*",'Rozpočet projektu'!$C$10:$C$5012,AO$1)</f>
        <v>0</v>
      </c>
      <c r="AP42">
        <f>SUMIFS('Rozpočet projektu'!$G$10:$G$5012,'Rozpočet projektu'!$A$10:$A$5012,$R42&amp;"*",'Rozpočet projektu'!$C$10:$C$5012,AP$1)</f>
        <v>0</v>
      </c>
      <c r="AQ42">
        <f>SUMIFS('Rozpočet projektu'!$G$10:$G$5012,'Rozpočet projektu'!$A$10:$A$5012,$R42&amp;"*",'Rozpočet projektu'!$C$10:$C$5012,AQ$1)</f>
        <v>0</v>
      </c>
      <c r="AR42">
        <f>SUMIFS('Rozpočet projektu'!$G$10:$G$5012,'Rozpočet projektu'!$A$10:$A$5012,$R42&amp;"*",'Rozpočet projektu'!$C$10:$C$5012,AR$1)</f>
        <v>0</v>
      </c>
      <c r="AS42">
        <f>SUMIFS('Rozpočet projektu'!$G$10:$G$5012,'Rozpočet projektu'!$A$10:$A$5012,$R42&amp;"*",'Rozpočet projektu'!$C$10:$C$5012,AS$1)</f>
        <v>0</v>
      </c>
    </row>
    <row r="43" spans="1:45" ht="51" x14ac:dyDescent="0.2">
      <c r="A43" s="265" t="str">
        <f t="shared" si="3"/>
        <v>2.</v>
      </c>
      <c r="B43" s="265" t="str">
        <f t="shared" si="1"/>
        <v>Zariadenie/vybavenie projektu - priame výdavky</v>
      </c>
      <c r="C43" s="266" t="s">
        <v>19</v>
      </c>
      <c r="D43" s="267">
        <f>SUMIFS('Rozpočet projektu'!$G$10:$G$5012,'Rozpočet projektu'!$A$10:$A$5012,$A43&amp;"*",'Rozpočet projektu'!$C$10:$C$5012,$C43)</f>
        <v>0</v>
      </c>
      <c r="E43" s="267" t="str">
        <f t="shared" si="0"/>
        <v/>
      </c>
      <c r="F43" s="267"/>
      <c r="G43" s="256"/>
      <c r="H43" s="256"/>
      <c r="I43" s="256"/>
      <c r="J43" s="256"/>
      <c r="P43" t="str">
        <f t="array" ref="P43">IFERROR(INDEX('Rozpočet projektu'!$A$10:$A$5012,MATCH(1,($R43='Rozpočet projektu'!$A$10:$A$5012)*($R$1='Rozpočet projektu'!$B$10:$B$5012),0)),"")</f>
        <v/>
      </c>
      <c r="Q43" t="str">
        <f>IFERROR(INDEX('Rozpočet projektu'!$B$10:$B$5012,MATCH($R43,('Rozpočet projektu'!$A$10:$A$5012),0),),"")</f>
        <v/>
      </c>
      <c r="R43" t="s">
        <v>84</v>
      </c>
      <c r="S43">
        <f>SUMIFS('Rozpočet projektu'!$G$10:$G$5012,'Rozpočet projektu'!$A$10:$A$5012,$R43&amp;"*",'Rozpočet projektu'!$C$10:$C$5012,S$1)</f>
        <v>0</v>
      </c>
      <c r="T43">
        <f>SUMIFS('Rozpočet projektu'!$G$10:$G$5012,'Rozpočet projektu'!$A$10:$A$5012,$R43&amp;"*",'Rozpočet projektu'!$C$10:$C$5012,T$1)</f>
        <v>0</v>
      </c>
      <c r="U43">
        <f>SUMIFS('Rozpočet projektu'!$G$10:$G$5012,'Rozpočet projektu'!$A$10:$A$5012,$R43&amp;"*",'Rozpočet projektu'!$C$10:$C$5012,U$1)</f>
        <v>0</v>
      </c>
      <c r="V43">
        <f>SUMIFS('Rozpočet projektu'!$G$10:$G$5012,'Rozpočet projektu'!$A$10:$A$5012,$R43&amp;"*",'Rozpočet projektu'!$C$10:$C$5012,V$1)</f>
        <v>0</v>
      </c>
      <c r="W43">
        <f>SUMIFS('Rozpočet projektu'!$G$10:$G$5012,'Rozpočet projektu'!$A$10:$A$5012,$R43&amp;"*",'Rozpočet projektu'!$C$10:$C$5012,W$1)</f>
        <v>0</v>
      </c>
      <c r="X43">
        <f>SUMIFS('Rozpočet projektu'!$G$10:$G$5012,'Rozpočet projektu'!$A$10:$A$5012,$R43&amp;"*",'Rozpočet projektu'!$C$10:$C$5012,X$1)</f>
        <v>0</v>
      </c>
      <c r="Y43">
        <f>SUMIFS('Rozpočet projektu'!$G$10:$G$5012,'Rozpočet projektu'!$A$10:$A$5012,$R43&amp;"*",'Rozpočet projektu'!$C$10:$C$5012,Y$1)</f>
        <v>0</v>
      </c>
      <c r="Z43">
        <f>SUMIFS('Rozpočet projektu'!$G$10:$G$5012,'Rozpočet projektu'!$A$10:$A$5012,$R43&amp;"*",'Rozpočet projektu'!$C$10:$C$5012,Z$1)</f>
        <v>0</v>
      </c>
      <c r="AA43">
        <f>SUMIFS('Rozpočet projektu'!$G$10:$G$5012,'Rozpočet projektu'!$A$10:$A$5012,$R43&amp;"*",'Rozpočet projektu'!$C$10:$C$5012,AA$1)</f>
        <v>0</v>
      </c>
      <c r="AB43">
        <f>SUMIFS('Rozpočet projektu'!$G$10:$G$5012,'Rozpočet projektu'!$A$10:$A$5012,$R43&amp;"*",'Rozpočet projektu'!$C$10:$C$5012,AB$1)</f>
        <v>0</v>
      </c>
      <c r="AC43">
        <f>SUMIFS('Rozpočet projektu'!$G$10:$G$5012,'Rozpočet projektu'!$A$10:$A$5012,$R43&amp;"*",'Rozpočet projektu'!$C$10:$C$5012,AC$1)</f>
        <v>0</v>
      </c>
      <c r="AD43">
        <f>SUMIFS('Rozpočet projektu'!$G$10:$G$5012,'Rozpočet projektu'!$A$10:$A$5012,$R43&amp;"*",'Rozpočet projektu'!$C$10:$C$5012,AD$1)</f>
        <v>0</v>
      </c>
      <c r="AE43">
        <f>SUMIFS('Rozpočet projektu'!$G$10:$G$5012,'Rozpočet projektu'!$A$10:$A$5012,$R43&amp;"*",'Rozpočet projektu'!$C$10:$C$5012,AE$1)</f>
        <v>0</v>
      </c>
      <c r="AF43">
        <f>SUMIFS('Rozpočet projektu'!$G$10:$G$5012,'Rozpočet projektu'!$A$10:$A$5012,$R43&amp;"*",'Rozpočet projektu'!$C$10:$C$5012,AF$1)</f>
        <v>0</v>
      </c>
      <c r="AG43">
        <f>SUMIFS('Rozpočet projektu'!$G$10:$G$5012,'Rozpočet projektu'!$A$10:$A$5012,$R43&amp;"*",'Rozpočet projektu'!$C$10:$C$5012,AG$1)</f>
        <v>0</v>
      </c>
      <c r="AH43">
        <f>SUMIFS('Rozpočet projektu'!$G$10:$G$5012,'Rozpočet projektu'!$A$10:$A$5012,$R43&amp;"*",'Rozpočet projektu'!$C$10:$C$5012,AH$1)</f>
        <v>0</v>
      </c>
      <c r="AI43">
        <f>SUMIFS('Rozpočet projektu'!$G$10:$G$5012,'Rozpočet projektu'!$A$10:$A$5012,$R43&amp;"*",'Rozpočet projektu'!$C$10:$C$5012,AI$1)</f>
        <v>0</v>
      </c>
      <c r="AJ43">
        <f>SUMIFS('Rozpočet projektu'!$G$10:$G$5012,'Rozpočet projektu'!$A$10:$A$5012,$R43&amp;"*",'Rozpočet projektu'!$C$10:$C$5012,AJ$1)</f>
        <v>0</v>
      </c>
      <c r="AK43">
        <f>SUMIFS('Rozpočet projektu'!$G$10:$G$5012,'Rozpočet projektu'!$A$10:$A$5012,$R43&amp;"*",'Rozpočet projektu'!$C$10:$C$5012,AK$1)</f>
        <v>0</v>
      </c>
      <c r="AL43">
        <f>SUMIFS('Rozpočet projektu'!$G$10:$G$5012,'Rozpočet projektu'!$A$10:$A$5012,$R43&amp;"*",'Rozpočet projektu'!$C$10:$C$5012,AL$1)</f>
        <v>0</v>
      </c>
      <c r="AM43">
        <f>SUMIFS('Rozpočet projektu'!$G$10:$G$5012,'Rozpočet projektu'!$A$10:$A$5012,$R43&amp;"*",'Rozpočet projektu'!$C$10:$C$5012,AM$1)</f>
        <v>0</v>
      </c>
      <c r="AN43">
        <f>SUMIFS('Rozpočet projektu'!$G$10:$G$5012,'Rozpočet projektu'!$A$10:$A$5012,$R43&amp;"*",'Rozpočet projektu'!$C$10:$C$5012,AN$1)</f>
        <v>0</v>
      </c>
      <c r="AO43">
        <f>SUMIFS('Rozpočet projektu'!$G$10:$G$5012,'Rozpočet projektu'!$A$10:$A$5012,$R43&amp;"*",'Rozpočet projektu'!$C$10:$C$5012,AO$1)</f>
        <v>0</v>
      </c>
      <c r="AP43">
        <f>SUMIFS('Rozpočet projektu'!$G$10:$G$5012,'Rozpočet projektu'!$A$10:$A$5012,$R43&amp;"*",'Rozpočet projektu'!$C$10:$C$5012,AP$1)</f>
        <v>0</v>
      </c>
      <c r="AQ43">
        <f>SUMIFS('Rozpočet projektu'!$G$10:$G$5012,'Rozpočet projektu'!$A$10:$A$5012,$R43&amp;"*",'Rozpočet projektu'!$C$10:$C$5012,AQ$1)</f>
        <v>0</v>
      </c>
      <c r="AR43">
        <f>SUMIFS('Rozpočet projektu'!$G$10:$G$5012,'Rozpočet projektu'!$A$10:$A$5012,$R43&amp;"*",'Rozpočet projektu'!$C$10:$C$5012,AR$1)</f>
        <v>0</v>
      </c>
      <c r="AS43">
        <f>SUMIFS('Rozpočet projektu'!$G$10:$G$5012,'Rozpočet projektu'!$A$10:$A$5012,$R43&amp;"*",'Rozpočet projektu'!$C$10:$C$5012,AS$1)</f>
        <v>0</v>
      </c>
    </row>
    <row r="44" spans="1:45" ht="25.5" x14ac:dyDescent="0.2">
      <c r="A44" s="265" t="str">
        <f t="shared" si="3"/>
        <v>2.</v>
      </c>
      <c r="B44" s="265" t="str">
        <f t="shared" si="1"/>
        <v>Zariadenie/vybavenie projektu - priame výdavky</v>
      </c>
      <c r="C44" s="266" t="s">
        <v>20</v>
      </c>
      <c r="D44" s="267">
        <f>SUMIFS('Rozpočet projektu'!$G$10:$G$5012,'Rozpočet projektu'!$A$10:$A$5012,$A44&amp;"*",'Rozpočet projektu'!$C$10:$C$5012,$C44)</f>
        <v>0</v>
      </c>
      <c r="E44" s="267" t="str">
        <f t="shared" si="0"/>
        <v/>
      </c>
      <c r="F44" s="267"/>
      <c r="G44" s="256"/>
      <c r="H44" s="256"/>
      <c r="I44" s="256"/>
      <c r="J44" s="256"/>
      <c r="P44" t="str">
        <f t="array" ref="P44">IFERROR(INDEX('Rozpočet projektu'!$A$10:$A$5012,MATCH(1,($R44='Rozpočet projektu'!$A$10:$A$5012)*($R$1='Rozpočet projektu'!$B$10:$B$5012),0)),"")</f>
        <v/>
      </c>
      <c r="Q44" t="str">
        <f>IFERROR(INDEX('Rozpočet projektu'!$B$10:$B$5012,MATCH($R44,('Rozpočet projektu'!$A$10:$A$5012),0),),"")</f>
        <v/>
      </c>
      <c r="R44" t="s">
        <v>85</v>
      </c>
      <c r="S44">
        <f>SUMIFS('Rozpočet projektu'!$G$10:$G$5012,'Rozpočet projektu'!$A$10:$A$5012,$R44&amp;"*",'Rozpočet projektu'!$C$10:$C$5012,S$1)</f>
        <v>0</v>
      </c>
      <c r="T44">
        <f>SUMIFS('Rozpočet projektu'!$G$10:$G$5012,'Rozpočet projektu'!$A$10:$A$5012,$R44&amp;"*",'Rozpočet projektu'!$C$10:$C$5012,T$1)</f>
        <v>0</v>
      </c>
      <c r="U44">
        <f>SUMIFS('Rozpočet projektu'!$G$10:$G$5012,'Rozpočet projektu'!$A$10:$A$5012,$R44&amp;"*",'Rozpočet projektu'!$C$10:$C$5012,U$1)</f>
        <v>0</v>
      </c>
      <c r="V44">
        <f>SUMIFS('Rozpočet projektu'!$G$10:$G$5012,'Rozpočet projektu'!$A$10:$A$5012,$R44&amp;"*",'Rozpočet projektu'!$C$10:$C$5012,V$1)</f>
        <v>0</v>
      </c>
      <c r="W44">
        <f>SUMIFS('Rozpočet projektu'!$G$10:$G$5012,'Rozpočet projektu'!$A$10:$A$5012,$R44&amp;"*",'Rozpočet projektu'!$C$10:$C$5012,W$1)</f>
        <v>0</v>
      </c>
      <c r="X44">
        <f>SUMIFS('Rozpočet projektu'!$G$10:$G$5012,'Rozpočet projektu'!$A$10:$A$5012,$R44&amp;"*",'Rozpočet projektu'!$C$10:$C$5012,X$1)</f>
        <v>0</v>
      </c>
      <c r="Y44">
        <f>SUMIFS('Rozpočet projektu'!$G$10:$G$5012,'Rozpočet projektu'!$A$10:$A$5012,$R44&amp;"*",'Rozpočet projektu'!$C$10:$C$5012,Y$1)</f>
        <v>0</v>
      </c>
      <c r="Z44">
        <f>SUMIFS('Rozpočet projektu'!$G$10:$G$5012,'Rozpočet projektu'!$A$10:$A$5012,$R44&amp;"*",'Rozpočet projektu'!$C$10:$C$5012,Z$1)</f>
        <v>0</v>
      </c>
      <c r="AA44">
        <f>SUMIFS('Rozpočet projektu'!$G$10:$G$5012,'Rozpočet projektu'!$A$10:$A$5012,$R44&amp;"*",'Rozpočet projektu'!$C$10:$C$5012,AA$1)</f>
        <v>0</v>
      </c>
      <c r="AB44">
        <f>SUMIFS('Rozpočet projektu'!$G$10:$G$5012,'Rozpočet projektu'!$A$10:$A$5012,$R44&amp;"*",'Rozpočet projektu'!$C$10:$C$5012,AB$1)</f>
        <v>0</v>
      </c>
      <c r="AC44">
        <f>SUMIFS('Rozpočet projektu'!$G$10:$G$5012,'Rozpočet projektu'!$A$10:$A$5012,$R44&amp;"*",'Rozpočet projektu'!$C$10:$C$5012,AC$1)</f>
        <v>0</v>
      </c>
      <c r="AD44">
        <f>SUMIFS('Rozpočet projektu'!$G$10:$G$5012,'Rozpočet projektu'!$A$10:$A$5012,$R44&amp;"*",'Rozpočet projektu'!$C$10:$C$5012,AD$1)</f>
        <v>0</v>
      </c>
      <c r="AE44">
        <f>SUMIFS('Rozpočet projektu'!$G$10:$G$5012,'Rozpočet projektu'!$A$10:$A$5012,$R44&amp;"*",'Rozpočet projektu'!$C$10:$C$5012,AE$1)</f>
        <v>0</v>
      </c>
      <c r="AF44">
        <f>SUMIFS('Rozpočet projektu'!$G$10:$G$5012,'Rozpočet projektu'!$A$10:$A$5012,$R44&amp;"*",'Rozpočet projektu'!$C$10:$C$5012,AF$1)</f>
        <v>0</v>
      </c>
      <c r="AG44">
        <f>SUMIFS('Rozpočet projektu'!$G$10:$G$5012,'Rozpočet projektu'!$A$10:$A$5012,$R44&amp;"*",'Rozpočet projektu'!$C$10:$C$5012,AG$1)</f>
        <v>0</v>
      </c>
      <c r="AH44">
        <f>SUMIFS('Rozpočet projektu'!$G$10:$G$5012,'Rozpočet projektu'!$A$10:$A$5012,$R44&amp;"*",'Rozpočet projektu'!$C$10:$C$5012,AH$1)</f>
        <v>0</v>
      </c>
      <c r="AI44">
        <f>SUMIFS('Rozpočet projektu'!$G$10:$G$5012,'Rozpočet projektu'!$A$10:$A$5012,$R44&amp;"*",'Rozpočet projektu'!$C$10:$C$5012,AI$1)</f>
        <v>0</v>
      </c>
      <c r="AJ44">
        <f>SUMIFS('Rozpočet projektu'!$G$10:$G$5012,'Rozpočet projektu'!$A$10:$A$5012,$R44&amp;"*",'Rozpočet projektu'!$C$10:$C$5012,AJ$1)</f>
        <v>0</v>
      </c>
      <c r="AK44">
        <f>SUMIFS('Rozpočet projektu'!$G$10:$G$5012,'Rozpočet projektu'!$A$10:$A$5012,$R44&amp;"*",'Rozpočet projektu'!$C$10:$C$5012,AK$1)</f>
        <v>0</v>
      </c>
      <c r="AL44">
        <f>SUMIFS('Rozpočet projektu'!$G$10:$G$5012,'Rozpočet projektu'!$A$10:$A$5012,$R44&amp;"*",'Rozpočet projektu'!$C$10:$C$5012,AL$1)</f>
        <v>0</v>
      </c>
      <c r="AM44">
        <f>SUMIFS('Rozpočet projektu'!$G$10:$G$5012,'Rozpočet projektu'!$A$10:$A$5012,$R44&amp;"*",'Rozpočet projektu'!$C$10:$C$5012,AM$1)</f>
        <v>0</v>
      </c>
      <c r="AN44">
        <f>SUMIFS('Rozpočet projektu'!$G$10:$G$5012,'Rozpočet projektu'!$A$10:$A$5012,$R44&amp;"*",'Rozpočet projektu'!$C$10:$C$5012,AN$1)</f>
        <v>0</v>
      </c>
      <c r="AO44">
        <f>SUMIFS('Rozpočet projektu'!$G$10:$G$5012,'Rozpočet projektu'!$A$10:$A$5012,$R44&amp;"*",'Rozpočet projektu'!$C$10:$C$5012,AO$1)</f>
        <v>0</v>
      </c>
      <c r="AP44">
        <f>SUMIFS('Rozpočet projektu'!$G$10:$G$5012,'Rozpočet projektu'!$A$10:$A$5012,$R44&amp;"*",'Rozpočet projektu'!$C$10:$C$5012,AP$1)</f>
        <v>0</v>
      </c>
      <c r="AQ44">
        <f>SUMIFS('Rozpočet projektu'!$G$10:$G$5012,'Rozpočet projektu'!$A$10:$A$5012,$R44&amp;"*",'Rozpočet projektu'!$C$10:$C$5012,AQ$1)</f>
        <v>0</v>
      </c>
      <c r="AR44">
        <f>SUMIFS('Rozpočet projektu'!$G$10:$G$5012,'Rozpočet projektu'!$A$10:$A$5012,$R44&amp;"*",'Rozpočet projektu'!$C$10:$C$5012,AR$1)</f>
        <v>0</v>
      </c>
      <c r="AS44">
        <f>SUMIFS('Rozpočet projektu'!$G$10:$G$5012,'Rozpočet projektu'!$A$10:$A$5012,$R44&amp;"*",'Rozpočet projektu'!$C$10:$C$5012,AS$1)</f>
        <v>0</v>
      </c>
    </row>
    <row r="45" spans="1:45" ht="25.5" x14ac:dyDescent="0.2">
      <c r="A45" s="265" t="str">
        <f t="shared" si="3"/>
        <v>2.</v>
      </c>
      <c r="B45" s="265" t="str">
        <f t="shared" si="1"/>
        <v>Zariadenie/vybavenie projektu - priame výdavky</v>
      </c>
      <c r="C45" s="266" t="s">
        <v>21</v>
      </c>
      <c r="D45" s="267">
        <f>SUMIFS('Rozpočet projektu'!$G$10:$G$5012,'Rozpočet projektu'!$A$10:$A$5012,$A45&amp;"*",'Rozpočet projektu'!$C$10:$C$5012,$C45)</f>
        <v>0</v>
      </c>
      <c r="E45" s="267" t="str">
        <f t="shared" si="0"/>
        <v/>
      </c>
      <c r="F45" s="267"/>
      <c r="G45" s="256"/>
      <c r="H45" s="256"/>
      <c r="I45" s="256"/>
      <c r="J45" s="256"/>
      <c r="P45" t="str">
        <f t="array" ref="P45">IFERROR(INDEX('Rozpočet projektu'!$A$10:$A$5012,MATCH(1,($R45='Rozpočet projektu'!$A$10:$A$5012)*($R$1='Rozpočet projektu'!$B$10:$B$5012),0)),"")</f>
        <v/>
      </c>
      <c r="Q45" t="str">
        <f>IFERROR(INDEX('Rozpočet projektu'!$B$10:$B$5012,MATCH($R45,('Rozpočet projektu'!$A$10:$A$5012),0),),"")</f>
        <v/>
      </c>
      <c r="R45" t="s">
        <v>86</v>
      </c>
      <c r="S45">
        <f>SUMIFS('Rozpočet projektu'!$G$10:$G$5012,'Rozpočet projektu'!$A$10:$A$5012,$R45&amp;"*",'Rozpočet projektu'!$C$10:$C$5012,S$1)</f>
        <v>0</v>
      </c>
      <c r="T45">
        <f>SUMIFS('Rozpočet projektu'!$G$10:$G$5012,'Rozpočet projektu'!$A$10:$A$5012,$R45&amp;"*",'Rozpočet projektu'!$C$10:$C$5012,T$1)</f>
        <v>0</v>
      </c>
      <c r="U45">
        <f>SUMIFS('Rozpočet projektu'!$G$10:$G$5012,'Rozpočet projektu'!$A$10:$A$5012,$R45&amp;"*",'Rozpočet projektu'!$C$10:$C$5012,U$1)</f>
        <v>0</v>
      </c>
      <c r="V45">
        <f>SUMIFS('Rozpočet projektu'!$G$10:$G$5012,'Rozpočet projektu'!$A$10:$A$5012,$R45&amp;"*",'Rozpočet projektu'!$C$10:$C$5012,V$1)</f>
        <v>0</v>
      </c>
      <c r="W45">
        <f>SUMIFS('Rozpočet projektu'!$G$10:$G$5012,'Rozpočet projektu'!$A$10:$A$5012,$R45&amp;"*",'Rozpočet projektu'!$C$10:$C$5012,W$1)</f>
        <v>0</v>
      </c>
      <c r="X45">
        <f>SUMIFS('Rozpočet projektu'!$G$10:$G$5012,'Rozpočet projektu'!$A$10:$A$5012,$R45&amp;"*",'Rozpočet projektu'!$C$10:$C$5012,X$1)</f>
        <v>0</v>
      </c>
      <c r="Y45">
        <f>SUMIFS('Rozpočet projektu'!$G$10:$G$5012,'Rozpočet projektu'!$A$10:$A$5012,$R45&amp;"*",'Rozpočet projektu'!$C$10:$C$5012,Y$1)</f>
        <v>0</v>
      </c>
      <c r="Z45">
        <f>SUMIFS('Rozpočet projektu'!$G$10:$G$5012,'Rozpočet projektu'!$A$10:$A$5012,$R45&amp;"*",'Rozpočet projektu'!$C$10:$C$5012,Z$1)</f>
        <v>0</v>
      </c>
      <c r="AA45">
        <f>SUMIFS('Rozpočet projektu'!$G$10:$G$5012,'Rozpočet projektu'!$A$10:$A$5012,$R45&amp;"*",'Rozpočet projektu'!$C$10:$C$5012,AA$1)</f>
        <v>0</v>
      </c>
      <c r="AB45">
        <f>SUMIFS('Rozpočet projektu'!$G$10:$G$5012,'Rozpočet projektu'!$A$10:$A$5012,$R45&amp;"*",'Rozpočet projektu'!$C$10:$C$5012,AB$1)</f>
        <v>0</v>
      </c>
      <c r="AC45">
        <f>SUMIFS('Rozpočet projektu'!$G$10:$G$5012,'Rozpočet projektu'!$A$10:$A$5012,$R45&amp;"*",'Rozpočet projektu'!$C$10:$C$5012,AC$1)</f>
        <v>0</v>
      </c>
      <c r="AD45">
        <f>SUMIFS('Rozpočet projektu'!$G$10:$G$5012,'Rozpočet projektu'!$A$10:$A$5012,$R45&amp;"*",'Rozpočet projektu'!$C$10:$C$5012,AD$1)</f>
        <v>0</v>
      </c>
      <c r="AE45">
        <f>SUMIFS('Rozpočet projektu'!$G$10:$G$5012,'Rozpočet projektu'!$A$10:$A$5012,$R45&amp;"*",'Rozpočet projektu'!$C$10:$C$5012,AE$1)</f>
        <v>0</v>
      </c>
      <c r="AF45">
        <f>SUMIFS('Rozpočet projektu'!$G$10:$G$5012,'Rozpočet projektu'!$A$10:$A$5012,$R45&amp;"*",'Rozpočet projektu'!$C$10:$C$5012,AF$1)</f>
        <v>0</v>
      </c>
      <c r="AG45">
        <f>SUMIFS('Rozpočet projektu'!$G$10:$G$5012,'Rozpočet projektu'!$A$10:$A$5012,$R45&amp;"*",'Rozpočet projektu'!$C$10:$C$5012,AG$1)</f>
        <v>0</v>
      </c>
      <c r="AH45">
        <f>SUMIFS('Rozpočet projektu'!$G$10:$G$5012,'Rozpočet projektu'!$A$10:$A$5012,$R45&amp;"*",'Rozpočet projektu'!$C$10:$C$5012,AH$1)</f>
        <v>0</v>
      </c>
      <c r="AI45">
        <f>SUMIFS('Rozpočet projektu'!$G$10:$G$5012,'Rozpočet projektu'!$A$10:$A$5012,$R45&amp;"*",'Rozpočet projektu'!$C$10:$C$5012,AI$1)</f>
        <v>0</v>
      </c>
      <c r="AJ45">
        <f>SUMIFS('Rozpočet projektu'!$G$10:$G$5012,'Rozpočet projektu'!$A$10:$A$5012,$R45&amp;"*",'Rozpočet projektu'!$C$10:$C$5012,AJ$1)</f>
        <v>0</v>
      </c>
      <c r="AK45">
        <f>SUMIFS('Rozpočet projektu'!$G$10:$G$5012,'Rozpočet projektu'!$A$10:$A$5012,$R45&amp;"*",'Rozpočet projektu'!$C$10:$C$5012,AK$1)</f>
        <v>0</v>
      </c>
      <c r="AL45">
        <f>SUMIFS('Rozpočet projektu'!$G$10:$G$5012,'Rozpočet projektu'!$A$10:$A$5012,$R45&amp;"*",'Rozpočet projektu'!$C$10:$C$5012,AL$1)</f>
        <v>0</v>
      </c>
      <c r="AM45">
        <f>SUMIFS('Rozpočet projektu'!$G$10:$G$5012,'Rozpočet projektu'!$A$10:$A$5012,$R45&amp;"*",'Rozpočet projektu'!$C$10:$C$5012,AM$1)</f>
        <v>0</v>
      </c>
      <c r="AN45">
        <f>SUMIFS('Rozpočet projektu'!$G$10:$G$5012,'Rozpočet projektu'!$A$10:$A$5012,$R45&amp;"*",'Rozpočet projektu'!$C$10:$C$5012,AN$1)</f>
        <v>0</v>
      </c>
      <c r="AO45">
        <f>SUMIFS('Rozpočet projektu'!$G$10:$G$5012,'Rozpočet projektu'!$A$10:$A$5012,$R45&amp;"*",'Rozpočet projektu'!$C$10:$C$5012,AO$1)</f>
        <v>0</v>
      </c>
      <c r="AP45">
        <f>SUMIFS('Rozpočet projektu'!$G$10:$G$5012,'Rozpočet projektu'!$A$10:$A$5012,$R45&amp;"*",'Rozpočet projektu'!$C$10:$C$5012,AP$1)</f>
        <v>0</v>
      </c>
      <c r="AQ45">
        <f>SUMIFS('Rozpočet projektu'!$G$10:$G$5012,'Rozpočet projektu'!$A$10:$A$5012,$R45&amp;"*",'Rozpočet projektu'!$C$10:$C$5012,AQ$1)</f>
        <v>0</v>
      </c>
      <c r="AR45">
        <f>SUMIFS('Rozpočet projektu'!$G$10:$G$5012,'Rozpočet projektu'!$A$10:$A$5012,$R45&amp;"*",'Rozpočet projektu'!$C$10:$C$5012,AR$1)</f>
        <v>0</v>
      </c>
      <c r="AS45">
        <f>SUMIFS('Rozpočet projektu'!$G$10:$G$5012,'Rozpočet projektu'!$A$10:$A$5012,$R45&amp;"*",'Rozpočet projektu'!$C$10:$C$5012,AS$1)</f>
        <v>0</v>
      </c>
    </row>
    <row r="46" spans="1:45" x14ac:dyDescent="0.2">
      <c r="A46" s="265" t="str">
        <f t="shared" si="3"/>
        <v>2.</v>
      </c>
      <c r="B46" s="265" t="str">
        <f t="shared" si="1"/>
        <v>Zariadenie/vybavenie projektu - priame výdavky</v>
      </c>
      <c r="C46" s="266" t="s">
        <v>22</v>
      </c>
      <c r="D46" s="267">
        <f>SUMIFS('Rozpočet projektu'!$G$10:$G$5012,'Rozpočet projektu'!$A$10:$A$5012,$A46&amp;"*",'Rozpočet projektu'!$C$10:$C$5012,$C46)</f>
        <v>0</v>
      </c>
      <c r="E46" s="267" t="str">
        <f t="shared" si="0"/>
        <v/>
      </c>
      <c r="F46" s="267"/>
      <c r="G46" s="256"/>
      <c r="H46" s="256"/>
      <c r="I46" s="256"/>
      <c r="J46" s="256"/>
      <c r="P46" t="str">
        <f t="array" ref="P46">IFERROR(INDEX('Rozpočet projektu'!$A$10:$A$5012,MATCH(1,($R46='Rozpočet projektu'!$A$10:$A$5012)*($R$1='Rozpočet projektu'!$B$10:$B$5012),0)),"")</f>
        <v/>
      </c>
      <c r="Q46" t="str">
        <f>IFERROR(INDEX('Rozpočet projektu'!$B$10:$B$5012,MATCH($R46,('Rozpočet projektu'!$A$10:$A$5012),0),),"")</f>
        <v/>
      </c>
      <c r="R46" t="s">
        <v>87</v>
      </c>
      <c r="S46">
        <f>SUMIFS('Rozpočet projektu'!$G$10:$G$5012,'Rozpočet projektu'!$A$10:$A$5012,$R46&amp;"*",'Rozpočet projektu'!$C$10:$C$5012,S$1)</f>
        <v>0</v>
      </c>
      <c r="T46">
        <f>SUMIFS('Rozpočet projektu'!$G$10:$G$5012,'Rozpočet projektu'!$A$10:$A$5012,$R46&amp;"*",'Rozpočet projektu'!$C$10:$C$5012,T$1)</f>
        <v>0</v>
      </c>
      <c r="U46">
        <f>SUMIFS('Rozpočet projektu'!$G$10:$G$5012,'Rozpočet projektu'!$A$10:$A$5012,$R46&amp;"*",'Rozpočet projektu'!$C$10:$C$5012,U$1)</f>
        <v>0</v>
      </c>
      <c r="V46">
        <f>SUMIFS('Rozpočet projektu'!$G$10:$G$5012,'Rozpočet projektu'!$A$10:$A$5012,$R46&amp;"*",'Rozpočet projektu'!$C$10:$C$5012,V$1)</f>
        <v>0</v>
      </c>
      <c r="W46">
        <f>SUMIFS('Rozpočet projektu'!$G$10:$G$5012,'Rozpočet projektu'!$A$10:$A$5012,$R46&amp;"*",'Rozpočet projektu'!$C$10:$C$5012,W$1)</f>
        <v>0</v>
      </c>
      <c r="X46">
        <f>SUMIFS('Rozpočet projektu'!$G$10:$G$5012,'Rozpočet projektu'!$A$10:$A$5012,$R46&amp;"*",'Rozpočet projektu'!$C$10:$C$5012,X$1)</f>
        <v>0</v>
      </c>
      <c r="Y46">
        <f>SUMIFS('Rozpočet projektu'!$G$10:$G$5012,'Rozpočet projektu'!$A$10:$A$5012,$R46&amp;"*",'Rozpočet projektu'!$C$10:$C$5012,Y$1)</f>
        <v>0</v>
      </c>
      <c r="Z46">
        <f>SUMIFS('Rozpočet projektu'!$G$10:$G$5012,'Rozpočet projektu'!$A$10:$A$5012,$R46&amp;"*",'Rozpočet projektu'!$C$10:$C$5012,Z$1)</f>
        <v>0</v>
      </c>
      <c r="AA46">
        <f>SUMIFS('Rozpočet projektu'!$G$10:$G$5012,'Rozpočet projektu'!$A$10:$A$5012,$R46&amp;"*",'Rozpočet projektu'!$C$10:$C$5012,AA$1)</f>
        <v>0</v>
      </c>
      <c r="AB46">
        <f>SUMIFS('Rozpočet projektu'!$G$10:$G$5012,'Rozpočet projektu'!$A$10:$A$5012,$R46&amp;"*",'Rozpočet projektu'!$C$10:$C$5012,AB$1)</f>
        <v>0</v>
      </c>
      <c r="AC46">
        <f>SUMIFS('Rozpočet projektu'!$G$10:$G$5012,'Rozpočet projektu'!$A$10:$A$5012,$R46&amp;"*",'Rozpočet projektu'!$C$10:$C$5012,AC$1)</f>
        <v>0</v>
      </c>
      <c r="AD46">
        <f>SUMIFS('Rozpočet projektu'!$G$10:$G$5012,'Rozpočet projektu'!$A$10:$A$5012,$R46&amp;"*",'Rozpočet projektu'!$C$10:$C$5012,AD$1)</f>
        <v>0</v>
      </c>
      <c r="AE46">
        <f>SUMIFS('Rozpočet projektu'!$G$10:$G$5012,'Rozpočet projektu'!$A$10:$A$5012,$R46&amp;"*",'Rozpočet projektu'!$C$10:$C$5012,AE$1)</f>
        <v>0</v>
      </c>
      <c r="AF46">
        <f>SUMIFS('Rozpočet projektu'!$G$10:$G$5012,'Rozpočet projektu'!$A$10:$A$5012,$R46&amp;"*",'Rozpočet projektu'!$C$10:$C$5012,AF$1)</f>
        <v>0</v>
      </c>
      <c r="AG46">
        <f>SUMIFS('Rozpočet projektu'!$G$10:$G$5012,'Rozpočet projektu'!$A$10:$A$5012,$R46&amp;"*",'Rozpočet projektu'!$C$10:$C$5012,AG$1)</f>
        <v>0</v>
      </c>
      <c r="AH46">
        <f>SUMIFS('Rozpočet projektu'!$G$10:$G$5012,'Rozpočet projektu'!$A$10:$A$5012,$R46&amp;"*",'Rozpočet projektu'!$C$10:$C$5012,AH$1)</f>
        <v>0</v>
      </c>
      <c r="AI46">
        <f>SUMIFS('Rozpočet projektu'!$G$10:$G$5012,'Rozpočet projektu'!$A$10:$A$5012,$R46&amp;"*",'Rozpočet projektu'!$C$10:$C$5012,AI$1)</f>
        <v>0</v>
      </c>
      <c r="AJ46">
        <f>SUMIFS('Rozpočet projektu'!$G$10:$G$5012,'Rozpočet projektu'!$A$10:$A$5012,$R46&amp;"*",'Rozpočet projektu'!$C$10:$C$5012,AJ$1)</f>
        <v>0</v>
      </c>
      <c r="AK46">
        <f>SUMIFS('Rozpočet projektu'!$G$10:$G$5012,'Rozpočet projektu'!$A$10:$A$5012,$R46&amp;"*",'Rozpočet projektu'!$C$10:$C$5012,AK$1)</f>
        <v>0</v>
      </c>
      <c r="AL46">
        <f>SUMIFS('Rozpočet projektu'!$G$10:$G$5012,'Rozpočet projektu'!$A$10:$A$5012,$R46&amp;"*",'Rozpočet projektu'!$C$10:$C$5012,AL$1)</f>
        <v>0</v>
      </c>
      <c r="AM46">
        <f>SUMIFS('Rozpočet projektu'!$G$10:$G$5012,'Rozpočet projektu'!$A$10:$A$5012,$R46&amp;"*",'Rozpočet projektu'!$C$10:$C$5012,AM$1)</f>
        <v>0</v>
      </c>
      <c r="AN46">
        <f>SUMIFS('Rozpočet projektu'!$G$10:$G$5012,'Rozpočet projektu'!$A$10:$A$5012,$R46&amp;"*",'Rozpočet projektu'!$C$10:$C$5012,AN$1)</f>
        <v>0</v>
      </c>
      <c r="AO46">
        <f>SUMIFS('Rozpočet projektu'!$G$10:$G$5012,'Rozpočet projektu'!$A$10:$A$5012,$R46&amp;"*",'Rozpočet projektu'!$C$10:$C$5012,AO$1)</f>
        <v>0</v>
      </c>
      <c r="AP46">
        <f>SUMIFS('Rozpočet projektu'!$G$10:$G$5012,'Rozpočet projektu'!$A$10:$A$5012,$R46&amp;"*",'Rozpočet projektu'!$C$10:$C$5012,AP$1)</f>
        <v>0</v>
      </c>
      <c r="AQ46">
        <f>SUMIFS('Rozpočet projektu'!$G$10:$G$5012,'Rozpočet projektu'!$A$10:$A$5012,$R46&amp;"*",'Rozpočet projektu'!$C$10:$C$5012,AQ$1)</f>
        <v>0</v>
      </c>
      <c r="AR46">
        <f>SUMIFS('Rozpočet projektu'!$G$10:$G$5012,'Rozpočet projektu'!$A$10:$A$5012,$R46&amp;"*",'Rozpočet projektu'!$C$10:$C$5012,AR$1)</f>
        <v>0</v>
      </c>
      <c r="AS46">
        <f>SUMIFS('Rozpočet projektu'!$G$10:$G$5012,'Rozpočet projektu'!$A$10:$A$5012,$R46&amp;"*",'Rozpočet projektu'!$C$10:$C$5012,AS$1)</f>
        <v>0</v>
      </c>
    </row>
    <row r="47" spans="1:45" ht="25.5" x14ac:dyDescent="0.2">
      <c r="A47" s="265" t="str">
        <f t="shared" si="3"/>
        <v>2.</v>
      </c>
      <c r="B47" s="265" t="str">
        <f t="shared" si="1"/>
        <v>Zariadenie/vybavenie projektu - priame výdavky</v>
      </c>
      <c r="C47" s="266" t="s">
        <v>23</v>
      </c>
      <c r="D47" s="267">
        <f>SUMIFS('Rozpočet projektu'!$G$10:$G$5012,'Rozpočet projektu'!$A$10:$A$5012,$A47&amp;"*",'Rozpočet projektu'!$C$10:$C$5012,$C47)</f>
        <v>0</v>
      </c>
      <c r="E47" s="267" t="str">
        <f t="shared" si="0"/>
        <v/>
      </c>
      <c r="F47" s="267"/>
      <c r="G47" s="256"/>
      <c r="H47" s="256"/>
      <c r="I47" s="256"/>
      <c r="J47" s="256"/>
      <c r="P47" t="str">
        <f t="array" ref="P47">IFERROR(INDEX('Rozpočet projektu'!$A$10:$A$5012,MATCH(1,($R47='Rozpočet projektu'!$A$10:$A$5012)*($R$1='Rozpočet projektu'!$B$10:$B$5012),0)),"")</f>
        <v/>
      </c>
      <c r="Q47" t="str">
        <f>IFERROR(INDEX('Rozpočet projektu'!$B$10:$B$5012,MATCH($R47,('Rozpočet projektu'!$A$10:$A$5012),0),),"")</f>
        <v/>
      </c>
      <c r="R47" t="s">
        <v>88</v>
      </c>
      <c r="S47">
        <f>SUMIFS('Rozpočet projektu'!$G$10:$G$5012,'Rozpočet projektu'!$A$10:$A$5012,$R47&amp;"*",'Rozpočet projektu'!$C$10:$C$5012,S$1)</f>
        <v>0</v>
      </c>
      <c r="T47">
        <f>SUMIFS('Rozpočet projektu'!$G$10:$G$5012,'Rozpočet projektu'!$A$10:$A$5012,$R47&amp;"*",'Rozpočet projektu'!$C$10:$C$5012,T$1)</f>
        <v>0</v>
      </c>
      <c r="U47">
        <f>SUMIFS('Rozpočet projektu'!$G$10:$G$5012,'Rozpočet projektu'!$A$10:$A$5012,$R47&amp;"*",'Rozpočet projektu'!$C$10:$C$5012,U$1)</f>
        <v>0</v>
      </c>
      <c r="V47">
        <f>SUMIFS('Rozpočet projektu'!$G$10:$G$5012,'Rozpočet projektu'!$A$10:$A$5012,$R47&amp;"*",'Rozpočet projektu'!$C$10:$C$5012,V$1)</f>
        <v>0</v>
      </c>
      <c r="W47">
        <f>SUMIFS('Rozpočet projektu'!$G$10:$G$5012,'Rozpočet projektu'!$A$10:$A$5012,$R47&amp;"*",'Rozpočet projektu'!$C$10:$C$5012,W$1)</f>
        <v>0</v>
      </c>
      <c r="X47">
        <f>SUMIFS('Rozpočet projektu'!$G$10:$G$5012,'Rozpočet projektu'!$A$10:$A$5012,$R47&amp;"*",'Rozpočet projektu'!$C$10:$C$5012,X$1)</f>
        <v>0</v>
      </c>
      <c r="Y47">
        <f>SUMIFS('Rozpočet projektu'!$G$10:$G$5012,'Rozpočet projektu'!$A$10:$A$5012,$R47&amp;"*",'Rozpočet projektu'!$C$10:$C$5012,Y$1)</f>
        <v>0</v>
      </c>
      <c r="Z47">
        <f>SUMIFS('Rozpočet projektu'!$G$10:$G$5012,'Rozpočet projektu'!$A$10:$A$5012,$R47&amp;"*",'Rozpočet projektu'!$C$10:$C$5012,Z$1)</f>
        <v>0</v>
      </c>
      <c r="AA47">
        <f>SUMIFS('Rozpočet projektu'!$G$10:$G$5012,'Rozpočet projektu'!$A$10:$A$5012,$R47&amp;"*",'Rozpočet projektu'!$C$10:$C$5012,AA$1)</f>
        <v>0</v>
      </c>
      <c r="AB47">
        <f>SUMIFS('Rozpočet projektu'!$G$10:$G$5012,'Rozpočet projektu'!$A$10:$A$5012,$R47&amp;"*",'Rozpočet projektu'!$C$10:$C$5012,AB$1)</f>
        <v>0</v>
      </c>
      <c r="AC47">
        <f>SUMIFS('Rozpočet projektu'!$G$10:$G$5012,'Rozpočet projektu'!$A$10:$A$5012,$R47&amp;"*",'Rozpočet projektu'!$C$10:$C$5012,AC$1)</f>
        <v>0</v>
      </c>
      <c r="AD47">
        <f>SUMIFS('Rozpočet projektu'!$G$10:$G$5012,'Rozpočet projektu'!$A$10:$A$5012,$R47&amp;"*",'Rozpočet projektu'!$C$10:$C$5012,AD$1)</f>
        <v>0</v>
      </c>
      <c r="AE47">
        <f>SUMIFS('Rozpočet projektu'!$G$10:$G$5012,'Rozpočet projektu'!$A$10:$A$5012,$R47&amp;"*",'Rozpočet projektu'!$C$10:$C$5012,AE$1)</f>
        <v>0</v>
      </c>
      <c r="AF47">
        <f>SUMIFS('Rozpočet projektu'!$G$10:$G$5012,'Rozpočet projektu'!$A$10:$A$5012,$R47&amp;"*",'Rozpočet projektu'!$C$10:$C$5012,AF$1)</f>
        <v>0</v>
      </c>
      <c r="AG47">
        <f>SUMIFS('Rozpočet projektu'!$G$10:$G$5012,'Rozpočet projektu'!$A$10:$A$5012,$R47&amp;"*",'Rozpočet projektu'!$C$10:$C$5012,AG$1)</f>
        <v>0</v>
      </c>
      <c r="AH47">
        <f>SUMIFS('Rozpočet projektu'!$G$10:$G$5012,'Rozpočet projektu'!$A$10:$A$5012,$R47&amp;"*",'Rozpočet projektu'!$C$10:$C$5012,AH$1)</f>
        <v>0</v>
      </c>
      <c r="AI47">
        <f>SUMIFS('Rozpočet projektu'!$G$10:$G$5012,'Rozpočet projektu'!$A$10:$A$5012,$R47&amp;"*",'Rozpočet projektu'!$C$10:$C$5012,AI$1)</f>
        <v>0</v>
      </c>
      <c r="AJ47">
        <f>SUMIFS('Rozpočet projektu'!$G$10:$G$5012,'Rozpočet projektu'!$A$10:$A$5012,$R47&amp;"*",'Rozpočet projektu'!$C$10:$C$5012,AJ$1)</f>
        <v>0</v>
      </c>
      <c r="AK47">
        <f>SUMIFS('Rozpočet projektu'!$G$10:$G$5012,'Rozpočet projektu'!$A$10:$A$5012,$R47&amp;"*",'Rozpočet projektu'!$C$10:$C$5012,AK$1)</f>
        <v>0</v>
      </c>
      <c r="AL47">
        <f>SUMIFS('Rozpočet projektu'!$G$10:$G$5012,'Rozpočet projektu'!$A$10:$A$5012,$R47&amp;"*",'Rozpočet projektu'!$C$10:$C$5012,AL$1)</f>
        <v>0</v>
      </c>
      <c r="AM47">
        <f>SUMIFS('Rozpočet projektu'!$G$10:$G$5012,'Rozpočet projektu'!$A$10:$A$5012,$R47&amp;"*",'Rozpočet projektu'!$C$10:$C$5012,AM$1)</f>
        <v>0</v>
      </c>
      <c r="AN47">
        <f>SUMIFS('Rozpočet projektu'!$G$10:$G$5012,'Rozpočet projektu'!$A$10:$A$5012,$R47&amp;"*",'Rozpočet projektu'!$C$10:$C$5012,AN$1)</f>
        <v>0</v>
      </c>
      <c r="AO47">
        <f>SUMIFS('Rozpočet projektu'!$G$10:$G$5012,'Rozpočet projektu'!$A$10:$A$5012,$R47&amp;"*",'Rozpočet projektu'!$C$10:$C$5012,AO$1)</f>
        <v>0</v>
      </c>
      <c r="AP47">
        <f>SUMIFS('Rozpočet projektu'!$G$10:$G$5012,'Rozpočet projektu'!$A$10:$A$5012,$R47&amp;"*",'Rozpočet projektu'!$C$10:$C$5012,AP$1)</f>
        <v>0</v>
      </c>
      <c r="AQ47">
        <f>SUMIFS('Rozpočet projektu'!$G$10:$G$5012,'Rozpočet projektu'!$A$10:$A$5012,$R47&amp;"*",'Rozpočet projektu'!$C$10:$C$5012,AQ$1)</f>
        <v>0</v>
      </c>
      <c r="AR47">
        <f>SUMIFS('Rozpočet projektu'!$G$10:$G$5012,'Rozpočet projektu'!$A$10:$A$5012,$R47&amp;"*",'Rozpočet projektu'!$C$10:$C$5012,AR$1)</f>
        <v>0</v>
      </c>
      <c r="AS47">
        <f>SUMIFS('Rozpočet projektu'!$G$10:$G$5012,'Rozpočet projektu'!$A$10:$A$5012,$R47&amp;"*",'Rozpočet projektu'!$C$10:$C$5012,AS$1)</f>
        <v>0</v>
      </c>
    </row>
    <row r="48" spans="1:45" ht="25.5" x14ac:dyDescent="0.2">
      <c r="A48" s="265" t="str">
        <f t="shared" si="3"/>
        <v>2.</v>
      </c>
      <c r="B48" s="265" t="str">
        <f t="shared" si="1"/>
        <v>Zariadenie/vybavenie projektu - priame výdavky</v>
      </c>
      <c r="C48" s="266" t="s">
        <v>24</v>
      </c>
      <c r="D48" s="267">
        <f>SUMIFS('Rozpočet projektu'!$G$10:$G$5012,'Rozpočet projektu'!$A$10:$A$5012,$A48&amp;"*",'Rozpočet projektu'!$C$10:$C$5012,$C48)</f>
        <v>0</v>
      </c>
      <c r="E48" s="267" t="str">
        <f t="shared" si="0"/>
        <v/>
      </c>
      <c r="F48" s="267"/>
      <c r="G48" s="256"/>
      <c r="H48" s="256"/>
      <c r="I48" s="256"/>
      <c r="J48" s="256"/>
      <c r="P48" t="str">
        <f t="array" ref="P48">IFERROR(INDEX('Rozpočet projektu'!$A$10:$A$5012,MATCH(1,($R48='Rozpočet projektu'!$A$10:$A$5012)*($R$1='Rozpočet projektu'!$B$10:$B$5012),0)),"")</f>
        <v/>
      </c>
      <c r="Q48" t="str">
        <f>IFERROR(INDEX('Rozpočet projektu'!$B$10:$B$5012,MATCH($R48,('Rozpočet projektu'!$A$10:$A$5012),0),),"")</f>
        <v/>
      </c>
      <c r="R48" t="s">
        <v>89</v>
      </c>
      <c r="S48">
        <f>SUMIFS('Rozpočet projektu'!$G$10:$G$5012,'Rozpočet projektu'!$A$10:$A$5012,$R48&amp;"*",'Rozpočet projektu'!$C$10:$C$5012,S$1)</f>
        <v>0</v>
      </c>
      <c r="T48">
        <f>SUMIFS('Rozpočet projektu'!$G$10:$G$5012,'Rozpočet projektu'!$A$10:$A$5012,$R48&amp;"*",'Rozpočet projektu'!$C$10:$C$5012,T$1)</f>
        <v>0</v>
      </c>
      <c r="U48">
        <f>SUMIFS('Rozpočet projektu'!$G$10:$G$5012,'Rozpočet projektu'!$A$10:$A$5012,$R48&amp;"*",'Rozpočet projektu'!$C$10:$C$5012,U$1)</f>
        <v>0</v>
      </c>
      <c r="V48">
        <f>SUMIFS('Rozpočet projektu'!$G$10:$G$5012,'Rozpočet projektu'!$A$10:$A$5012,$R48&amp;"*",'Rozpočet projektu'!$C$10:$C$5012,V$1)</f>
        <v>0</v>
      </c>
      <c r="W48">
        <f>SUMIFS('Rozpočet projektu'!$G$10:$G$5012,'Rozpočet projektu'!$A$10:$A$5012,$R48&amp;"*",'Rozpočet projektu'!$C$10:$C$5012,W$1)</f>
        <v>0</v>
      </c>
      <c r="X48">
        <f>SUMIFS('Rozpočet projektu'!$G$10:$G$5012,'Rozpočet projektu'!$A$10:$A$5012,$R48&amp;"*",'Rozpočet projektu'!$C$10:$C$5012,X$1)</f>
        <v>0</v>
      </c>
      <c r="Y48">
        <f>SUMIFS('Rozpočet projektu'!$G$10:$G$5012,'Rozpočet projektu'!$A$10:$A$5012,$R48&amp;"*",'Rozpočet projektu'!$C$10:$C$5012,Y$1)</f>
        <v>0</v>
      </c>
      <c r="Z48">
        <f>SUMIFS('Rozpočet projektu'!$G$10:$G$5012,'Rozpočet projektu'!$A$10:$A$5012,$R48&amp;"*",'Rozpočet projektu'!$C$10:$C$5012,Z$1)</f>
        <v>0</v>
      </c>
      <c r="AA48">
        <f>SUMIFS('Rozpočet projektu'!$G$10:$G$5012,'Rozpočet projektu'!$A$10:$A$5012,$R48&amp;"*",'Rozpočet projektu'!$C$10:$C$5012,AA$1)</f>
        <v>0</v>
      </c>
      <c r="AB48">
        <f>SUMIFS('Rozpočet projektu'!$G$10:$G$5012,'Rozpočet projektu'!$A$10:$A$5012,$R48&amp;"*",'Rozpočet projektu'!$C$10:$C$5012,AB$1)</f>
        <v>0</v>
      </c>
      <c r="AC48">
        <f>SUMIFS('Rozpočet projektu'!$G$10:$G$5012,'Rozpočet projektu'!$A$10:$A$5012,$R48&amp;"*",'Rozpočet projektu'!$C$10:$C$5012,AC$1)</f>
        <v>0</v>
      </c>
      <c r="AD48">
        <f>SUMIFS('Rozpočet projektu'!$G$10:$G$5012,'Rozpočet projektu'!$A$10:$A$5012,$R48&amp;"*",'Rozpočet projektu'!$C$10:$C$5012,AD$1)</f>
        <v>0</v>
      </c>
      <c r="AE48">
        <f>SUMIFS('Rozpočet projektu'!$G$10:$G$5012,'Rozpočet projektu'!$A$10:$A$5012,$R48&amp;"*",'Rozpočet projektu'!$C$10:$C$5012,AE$1)</f>
        <v>0</v>
      </c>
      <c r="AF48">
        <f>SUMIFS('Rozpočet projektu'!$G$10:$G$5012,'Rozpočet projektu'!$A$10:$A$5012,$R48&amp;"*",'Rozpočet projektu'!$C$10:$C$5012,AF$1)</f>
        <v>0</v>
      </c>
      <c r="AG48">
        <f>SUMIFS('Rozpočet projektu'!$G$10:$G$5012,'Rozpočet projektu'!$A$10:$A$5012,$R48&amp;"*",'Rozpočet projektu'!$C$10:$C$5012,AG$1)</f>
        <v>0</v>
      </c>
      <c r="AH48">
        <f>SUMIFS('Rozpočet projektu'!$G$10:$G$5012,'Rozpočet projektu'!$A$10:$A$5012,$R48&amp;"*",'Rozpočet projektu'!$C$10:$C$5012,AH$1)</f>
        <v>0</v>
      </c>
      <c r="AI48">
        <f>SUMIFS('Rozpočet projektu'!$G$10:$G$5012,'Rozpočet projektu'!$A$10:$A$5012,$R48&amp;"*",'Rozpočet projektu'!$C$10:$C$5012,AI$1)</f>
        <v>0</v>
      </c>
      <c r="AJ48">
        <f>SUMIFS('Rozpočet projektu'!$G$10:$G$5012,'Rozpočet projektu'!$A$10:$A$5012,$R48&amp;"*",'Rozpočet projektu'!$C$10:$C$5012,AJ$1)</f>
        <v>0</v>
      </c>
      <c r="AK48">
        <f>SUMIFS('Rozpočet projektu'!$G$10:$G$5012,'Rozpočet projektu'!$A$10:$A$5012,$R48&amp;"*",'Rozpočet projektu'!$C$10:$C$5012,AK$1)</f>
        <v>0</v>
      </c>
      <c r="AL48">
        <f>SUMIFS('Rozpočet projektu'!$G$10:$G$5012,'Rozpočet projektu'!$A$10:$A$5012,$R48&amp;"*",'Rozpočet projektu'!$C$10:$C$5012,AL$1)</f>
        <v>0</v>
      </c>
      <c r="AM48">
        <f>SUMIFS('Rozpočet projektu'!$G$10:$G$5012,'Rozpočet projektu'!$A$10:$A$5012,$R48&amp;"*",'Rozpočet projektu'!$C$10:$C$5012,AM$1)</f>
        <v>0</v>
      </c>
      <c r="AN48">
        <f>SUMIFS('Rozpočet projektu'!$G$10:$G$5012,'Rozpočet projektu'!$A$10:$A$5012,$R48&amp;"*",'Rozpočet projektu'!$C$10:$C$5012,AN$1)</f>
        <v>0</v>
      </c>
      <c r="AO48">
        <f>SUMIFS('Rozpočet projektu'!$G$10:$G$5012,'Rozpočet projektu'!$A$10:$A$5012,$R48&amp;"*",'Rozpočet projektu'!$C$10:$C$5012,AO$1)</f>
        <v>0</v>
      </c>
      <c r="AP48">
        <f>SUMIFS('Rozpočet projektu'!$G$10:$G$5012,'Rozpočet projektu'!$A$10:$A$5012,$R48&amp;"*",'Rozpočet projektu'!$C$10:$C$5012,AP$1)</f>
        <v>0</v>
      </c>
      <c r="AQ48">
        <f>SUMIFS('Rozpočet projektu'!$G$10:$G$5012,'Rozpočet projektu'!$A$10:$A$5012,$R48&amp;"*",'Rozpočet projektu'!$C$10:$C$5012,AQ$1)</f>
        <v>0</v>
      </c>
      <c r="AR48">
        <f>SUMIFS('Rozpočet projektu'!$G$10:$G$5012,'Rozpočet projektu'!$A$10:$A$5012,$R48&amp;"*",'Rozpočet projektu'!$C$10:$C$5012,AR$1)</f>
        <v>0</v>
      </c>
      <c r="AS48">
        <f>SUMIFS('Rozpočet projektu'!$G$10:$G$5012,'Rozpočet projektu'!$A$10:$A$5012,$R48&amp;"*",'Rozpočet projektu'!$C$10:$C$5012,AS$1)</f>
        <v>0</v>
      </c>
    </row>
    <row r="49" spans="1:45" x14ac:dyDescent="0.2">
      <c r="A49" s="265" t="str">
        <f t="shared" si="3"/>
        <v>2.</v>
      </c>
      <c r="B49" s="265" t="str">
        <f t="shared" si="1"/>
        <v>Zariadenie/vybavenie projektu - priame výdavky</v>
      </c>
      <c r="C49" s="266" t="s">
        <v>25</v>
      </c>
      <c r="D49" s="267">
        <f>SUMIFS('Rozpočet projektu'!$G$10:$G$5012,'Rozpočet projektu'!$A$10:$A$5012,$A49&amp;"*",'Rozpočet projektu'!$C$10:$C$5012,$C49)</f>
        <v>0</v>
      </c>
      <c r="E49" s="267" t="str">
        <f t="shared" si="0"/>
        <v/>
      </c>
      <c r="F49" s="267"/>
      <c r="G49" s="256"/>
      <c r="H49" s="256"/>
      <c r="I49" s="256"/>
      <c r="J49" s="256"/>
      <c r="P49" t="str">
        <f t="array" ref="P49">IFERROR(INDEX('Rozpočet projektu'!$A$10:$A$5012,MATCH(1,($R49='Rozpočet projektu'!$A$10:$A$5012)*($R$1='Rozpočet projektu'!$B$10:$B$5012),0)),"")</f>
        <v/>
      </c>
      <c r="Q49" t="str">
        <f>IFERROR(INDEX('Rozpočet projektu'!$B$10:$B$5012,MATCH($R49,('Rozpočet projektu'!$A$10:$A$5012),0),),"")</f>
        <v/>
      </c>
      <c r="R49" t="s">
        <v>90</v>
      </c>
      <c r="S49">
        <f>SUMIFS('Rozpočet projektu'!$G$10:$G$5012,'Rozpočet projektu'!$A$10:$A$5012,$R49&amp;"*",'Rozpočet projektu'!$C$10:$C$5012,S$1)</f>
        <v>0</v>
      </c>
      <c r="T49">
        <f>SUMIFS('Rozpočet projektu'!$G$10:$G$5012,'Rozpočet projektu'!$A$10:$A$5012,$R49&amp;"*",'Rozpočet projektu'!$C$10:$C$5012,T$1)</f>
        <v>0</v>
      </c>
      <c r="U49">
        <f>SUMIFS('Rozpočet projektu'!$G$10:$G$5012,'Rozpočet projektu'!$A$10:$A$5012,$R49&amp;"*",'Rozpočet projektu'!$C$10:$C$5012,U$1)</f>
        <v>0</v>
      </c>
      <c r="V49">
        <f>SUMIFS('Rozpočet projektu'!$G$10:$G$5012,'Rozpočet projektu'!$A$10:$A$5012,$R49&amp;"*",'Rozpočet projektu'!$C$10:$C$5012,V$1)</f>
        <v>0</v>
      </c>
      <c r="W49">
        <f>SUMIFS('Rozpočet projektu'!$G$10:$G$5012,'Rozpočet projektu'!$A$10:$A$5012,$R49&amp;"*",'Rozpočet projektu'!$C$10:$C$5012,W$1)</f>
        <v>0</v>
      </c>
      <c r="X49">
        <f>SUMIFS('Rozpočet projektu'!$G$10:$G$5012,'Rozpočet projektu'!$A$10:$A$5012,$R49&amp;"*",'Rozpočet projektu'!$C$10:$C$5012,X$1)</f>
        <v>0</v>
      </c>
      <c r="Y49">
        <f>SUMIFS('Rozpočet projektu'!$G$10:$G$5012,'Rozpočet projektu'!$A$10:$A$5012,$R49&amp;"*",'Rozpočet projektu'!$C$10:$C$5012,Y$1)</f>
        <v>0</v>
      </c>
      <c r="Z49">
        <f>SUMIFS('Rozpočet projektu'!$G$10:$G$5012,'Rozpočet projektu'!$A$10:$A$5012,$R49&amp;"*",'Rozpočet projektu'!$C$10:$C$5012,Z$1)</f>
        <v>0</v>
      </c>
      <c r="AA49">
        <f>SUMIFS('Rozpočet projektu'!$G$10:$G$5012,'Rozpočet projektu'!$A$10:$A$5012,$R49&amp;"*",'Rozpočet projektu'!$C$10:$C$5012,AA$1)</f>
        <v>0</v>
      </c>
      <c r="AB49">
        <f>SUMIFS('Rozpočet projektu'!$G$10:$G$5012,'Rozpočet projektu'!$A$10:$A$5012,$R49&amp;"*",'Rozpočet projektu'!$C$10:$C$5012,AB$1)</f>
        <v>0</v>
      </c>
      <c r="AC49">
        <f>SUMIFS('Rozpočet projektu'!$G$10:$G$5012,'Rozpočet projektu'!$A$10:$A$5012,$R49&amp;"*",'Rozpočet projektu'!$C$10:$C$5012,AC$1)</f>
        <v>0</v>
      </c>
      <c r="AD49">
        <f>SUMIFS('Rozpočet projektu'!$G$10:$G$5012,'Rozpočet projektu'!$A$10:$A$5012,$R49&amp;"*",'Rozpočet projektu'!$C$10:$C$5012,AD$1)</f>
        <v>0</v>
      </c>
      <c r="AE49">
        <f>SUMIFS('Rozpočet projektu'!$G$10:$G$5012,'Rozpočet projektu'!$A$10:$A$5012,$R49&amp;"*",'Rozpočet projektu'!$C$10:$C$5012,AE$1)</f>
        <v>0</v>
      </c>
      <c r="AF49">
        <f>SUMIFS('Rozpočet projektu'!$G$10:$G$5012,'Rozpočet projektu'!$A$10:$A$5012,$R49&amp;"*",'Rozpočet projektu'!$C$10:$C$5012,AF$1)</f>
        <v>0</v>
      </c>
      <c r="AG49">
        <f>SUMIFS('Rozpočet projektu'!$G$10:$G$5012,'Rozpočet projektu'!$A$10:$A$5012,$R49&amp;"*",'Rozpočet projektu'!$C$10:$C$5012,AG$1)</f>
        <v>0</v>
      </c>
      <c r="AH49">
        <f>SUMIFS('Rozpočet projektu'!$G$10:$G$5012,'Rozpočet projektu'!$A$10:$A$5012,$R49&amp;"*",'Rozpočet projektu'!$C$10:$C$5012,AH$1)</f>
        <v>0</v>
      </c>
      <c r="AI49">
        <f>SUMIFS('Rozpočet projektu'!$G$10:$G$5012,'Rozpočet projektu'!$A$10:$A$5012,$R49&amp;"*",'Rozpočet projektu'!$C$10:$C$5012,AI$1)</f>
        <v>0</v>
      </c>
      <c r="AJ49">
        <f>SUMIFS('Rozpočet projektu'!$G$10:$G$5012,'Rozpočet projektu'!$A$10:$A$5012,$R49&amp;"*",'Rozpočet projektu'!$C$10:$C$5012,AJ$1)</f>
        <v>0</v>
      </c>
      <c r="AK49">
        <f>SUMIFS('Rozpočet projektu'!$G$10:$G$5012,'Rozpočet projektu'!$A$10:$A$5012,$R49&amp;"*",'Rozpočet projektu'!$C$10:$C$5012,AK$1)</f>
        <v>0</v>
      </c>
      <c r="AL49">
        <f>SUMIFS('Rozpočet projektu'!$G$10:$G$5012,'Rozpočet projektu'!$A$10:$A$5012,$R49&amp;"*",'Rozpočet projektu'!$C$10:$C$5012,AL$1)</f>
        <v>0</v>
      </c>
      <c r="AM49">
        <f>SUMIFS('Rozpočet projektu'!$G$10:$G$5012,'Rozpočet projektu'!$A$10:$A$5012,$R49&amp;"*",'Rozpočet projektu'!$C$10:$C$5012,AM$1)</f>
        <v>0</v>
      </c>
      <c r="AN49">
        <f>SUMIFS('Rozpočet projektu'!$G$10:$G$5012,'Rozpočet projektu'!$A$10:$A$5012,$R49&amp;"*",'Rozpočet projektu'!$C$10:$C$5012,AN$1)</f>
        <v>0</v>
      </c>
      <c r="AO49">
        <f>SUMIFS('Rozpočet projektu'!$G$10:$G$5012,'Rozpočet projektu'!$A$10:$A$5012,$R49&amp;"*",'Rozpočet projektu'!$C$10:$C$5012,AO$1)</f>
        <v>0</v>
      </c>
      <c r="AP49">
        <f>SUMIFS('Rozpočet projektu'!$G$10:$G$5012,'Rozpočet projektu'!$A$10:$A$5012,$R49&amp;"*",'Rozpočet projektu'!$C$10:$C$5012,AP$1)</f>
        <v>0</v>
      </c>
      <c r="AQ49">
        <f>SUMIFS('Rozpočet projektu'!$G$10:$G$5012,'Rozpočet projektu'!$A$10:$A$5012,$R49&amp;"*",'Rozpočet projektu'!$C$10:$C$5012,AQ$1)</f>
        <v>0</v>
      </c>
      <c r="AR49">
        <f>SUMIFS('Rozpočet projektu'!$G$10:$G$5012,'Rozpočet projektu'!$A$10:$A$5012,$R49&amp;"*",'Rozpočet projektu'!$C$10:$C$5012,AR$1)</f>
        <v>0</v>
      </c>
      <c r="AS49">
        <f>SUMIFS('Rozpočet projektu'!$G$10:$G$5012,'Rozpočet projektu'!$A$10:$A$5012,$R49&amp;"*",'Rozpočet projektu'!$C$10:$C$5012,AS$1)</f>
        <v>0</v>
      </c>
    </row>
    <row r="50" spans="1:45" ht="25.5" x14ac:dyDescent="0.2">
      <c r="A50" s="265" t="str">
        <f t="shared" si="3"/>
        <v>2.</v>
      </c>
      <c r="B50" s="265" t="str">
        <f t="shared" si="1"/>
        <v>Zariadenie/vybavenie projektu - priame výdavky</v>
      </c>
      <c r="C50" s="266" t="s">
        <v>26</v>
      </c>
      <c r="D50" s="267">
        <f>SUMIFS('Rozpočet projektu'!$G$10:$G$5012,'Rozpočet projektu'!$A$10:$A$5012,$A50&amp;"*",'Rozpočet projektu'!$C$10:$C$5012,$C50)</f>
        <v>0</v>
      </c>
      <c r="E50" s="267" t="str">
        <f t="shared" si="0"/>
        <v/>
      </c>
      <c r="F50" s="267"/>
      <c r="G50" s="256"/>
      <c r="H50" s="256"/>
      <c r="I50" s="256"/>
      <c r="J50" s="256"/>
      <c r="P50" t="str">
        <f t="array" ref="P50">IFERROR(INDEX('Rozpočet projektu'!$A$10:$A$5012,MATCH(1,($R50='Rozpočet projektu'!$A$10:$A$5012)*($R$1='Rozpočet projektu'!$B$10:$B$5012),0)),"")</f>
        <v/>
      </c>
      <c r="Q50" t="str">
        <f>IFERROR(INDEX('Rozpočet projektu'!$B$10:$B$5012,MATCH($R50,('Rozpočet projektu'!$A$10:$A$5012),0),),"")</f>
        <v/>
      </c>
      <c r="R50" t="s">
        <v>91</v>
      </c>
      <c r="S50">
        <f>SUMIFS('Rozpočet projektu'!$G$10:$G$5012,'Rozpočet projektu'!$A$10:$A$5012,$R50&amp;"*",'Rozpočet projektu'!$C$10:$C$5012,S$1)</f>
        <v>0</v>
      </c>
      <c r="T50">
        <f>SUMIFS('Rozpočet projektu'!$G$10:$G$5012,'Rozpočet projektu'!$A$10:$A$5012,$R50&amp;"*",'Rozpočet projektu'!$C$10:$C$5012,T$1)</f>
        <v>0</v>
      </c>
      <c r="U50">
        <f>SUMIFS('Rozpočet projektu'!$G$10:$G$5012,'Rozpočet projektu'!$A$10:$A$5012,$R50&amp;"*",'Rozpočet projektu'!$C$10:$C$5012,U$1)</f>
        <v>0</v>
      </c>
      <c r="V50">
        <f>SUMIFS('Rozpočet projektu'!$G$10:$G$5012,'Rozpočet projektu'!$A$10:$A$5012,$R50&amp;"*",'Rozpočet projektu'!$C$10:$C$5012,V$1)</f>
        <v>0</v>
      </c>
      <c r="W50">
        <f>SUMIFS('Rozpočet projektu'!$G$10:$G$5012,'Rozpočet projektu'!$A$10:$A$5012,$R50&amp;"*",'Rozpočet projektu'!$C$10:$C$5012,W$1)</f>
        <v>0</v>
      </c>
      <c r="X50">
        <f>SUMIFS('Rozpočet projektu'!$G$10:$G$5012,'Rozpočet projektu'!$A$10:$A$5012,$R50&amp;"*",'Rozpočet projektu'!$C$10:$C$5012,X$1)</f>
        <v>0</v>
      </c>
      <c r="Y50">
        <f>SUMIFS('Rozpočet projektu'!$G$10:$G$5012,'Rozpočet projektu'!$A$10:$A$5012,$R50&amp;"*",'Rozpočet projektu'!$C$10:$C$5012,Y$1)</f>
        <v>0</v>
      </c>
      <c r="Z50">
        <f>SUMIFS('Rozpočet projektu'!$G$10:$G$5012,'Rozpočet projektu'!$A$10:$A$5012,$R50&amp;"*",'Rozpočet projektu'!$C$10:$C$5012,Z$1)</f>
        <v>0</v>
      </c>
      <c r="AA50">
        <f>SUMIFS('Rozpočet projektu'!$G$10:$G$5012,'Rozpočet projektu'!$A$10:$A$5012,$R50&amp;"*",'Rozpočet projektu'!$C$10:$C$5012,AA$1)</f>
        <v>0</v>
      </c>
      <c r="AB50">
        <f>SUMIFS('Rozpočet projektu'!$G$10:$G$5012,'Rozpočet projektu'!$A$10:$A$5012,$R50&amp;"*",'Rozpočet projektu'!$C$10:$C$5012,AB$1)</f>
        <v>0</v>
      </c>
      <c r="AC50">
        <f>SUMIFS('Rozpočet projektu'!$G$10:$G$5012,'Rozpočet projektu'!$A$10:$A$5012,$R50&amp;"*",'Rozpočet projektu'!$C$10:$C$5012,AC$1)</f>
        <v>0</v>
      </c>
      <c r="AD50">
        <f>SUMIFS('Rozpočet projektu'!$G$10:$G$5012,'Rozpočet projektu'!$A$10:$A$5012,$R50&amp;"*",'Rozpočet projektu'!$C$10:$C$5012,AD$1)</f>
        <v>0</v>
      </c>
      <c r="AE50">
        <f>SUMIFS('Rozpočet projektu'!$G$10:$G$5012,'Rozpočet projektu'!$A$10:$A$5012,$R50&amp;"*",'Rozpočet projektu'!$C$10:$C$5012,AE$1)</f>
        <v>0</v>
      </c>
      <c r="AF50">
        <f>SUMIFS('Rozpočet projektu'!$G$10:$G$5012,'Rozpočet projektu'!$A$10:$A$5012,$R50&amp;"*",'Rozpočet projektu'!$C$10:$C$5012,AF$1)</f>
        <v>0</v>
      </c>
      <c r="AG50">
        <f>SUMIFS('Rozpočet projektu'!$G$10:$G$5012,'Rozpočet projektu'!$A$10:$A$5012,$R50&amp;"*",'Rozpočet projektu'!$C$10:$C$5012,AG$1)</f>
        <v>0</v>
      </c>
      <c r="AH50">
        <f>SUMIFS('Rozpočet projektu'!$G$10:$G$5012,'Rozpočet projektu'!$A$10:$A$5012,$R50&amp;"*",'Rozpočet projektu'!$C$10:$C$5012,AH$1)</f>
        <v>0</v>
      </c>
      <c r="AI50">
        <f>SUMIFS('Rozpočet projektu'!$G$10:$G$5012,'Rozpočet projektu'!$A$10:$A$5012,$R50&amp;"*",'Rozpočet projektu'!$C$10:$C$5012,AI$1)</f>
        <v>0</v>
      </c>
      <c r="AJ50">
        <f>SUMIFS('Rozpočet projektu'!$G$10:$G$5012,'Rozpočet projektu'!$A$10:$A$5012,$R50&amp;"*",'Rozpočet projektu'!$C$10:$C$5012,AJ$1)</f>
        <v>0</v>
      </c>
      <c r="AK50">
        <f>SUMIFS('Rozpočet projektu'!$G$10:$G$5012,'Rozpočet projektu'!$A$10:$A$5012,$R50&amp;"*",'Rozpočet projektu'!$C$10:$C$5012,AK$1)</f>
        <v>0</v>
      </c>
      <c r="AL50">
        <f>SUMIFS('Rozpočet projektu'!$G$10:$G$5012,'Rozpočet projektu'!$A$10:$A$5012,$R50&amp;"*",'Rozpočet projektu'!$C$10:$C$5012,AL$1)</f>
        <v>0</v>
      </c>
      <c r="AM50">
        <f>SUMIFS('Rozpočet projektu'!$G$10:$G$5012,'Rozpočet projektu'!$A$10:$A$5012,$R50&amp;"*",'Rozpočet projektu'!$C$10:$C$5012,AM$1)</f>
        <v>0</v>
      </c>
      <c r="AN50">
        <f>SUMIFS('Rozpočet projektu'!$G$10:$G$5012,'Rozpočet projektu'!$A$10:$A$5012,$R50&amp;"*",'Rozpočet projektu'!$C$10:$C$5012,AN$1)</f>
        <v>0</v>
      </c>
      <c r="AO50">
        <f>SUMIFS('Rozpočet projektu'!$G$10:$G$5012,'Rozpočet projektu'!$A$10:$A$5012,$R50&amp;"*",'Rozpočet projektu'!$C$10:$C$5012,AO$1)</f>
        <v>0</v>
      </c>
      <c r="AP50">
        <f>SUMIFS('Rozpočet projektu'!$G$10:$G$5012,'Rozpočet projektu'!$A$10:$A$5012,$R50&amp;"*",'Rozpočet projektu'!$C$10:$C$5012,AP$1)</f>
        <v>0</v>
      </c>
      <c r="AQ50">
        <f>SUMIFS('Rozpočet projektu'!$G$10:$G$5012,'Rozpočet projektu'!$A$10:$A$5012,$R50&amp;"*",'Rozpočet projektu'!$C$10:$C$5012,AQ$1)</f>
        <v>0</v>
      </c>
      <c r="AR50">
        <f>SUMIFS('Rozpočet projektu'!$G$10:$G$5012,'Rozpočet projektu'!$A$10:$A$5012,$R50&amp;"*",'Rozpočet projektu'!$C$10:$C$5012,AR$1)</f>
        <v>0</v>
      </c>
      <c r="AS50">
        <f>SUMIFS('Rozpočet projektu'!$G$10:$G$5012,'Rozpočet projektu'!$A$10:$A$5012,$R50&amp;"*",'Rozpočet projektu'!$C$10:$C$5012,AS$1)</f>
        <v>0</v>
      </c>
    </row>
    <row r="51" spans="1:45" ht="76.5" x14ac:dyDescent="0.2">
      <c r="A51" s="265" t="str">
        <f t="shared" si="3"/>
        <v>2.</v>
      </c>
      <c r="B51" s="265" t="str">
        <f t="shared" si="1"/>
        <v>Zariadenie/vybavenie projektu - priame výdavky</v>
      </c>
      <c r="C51" s="266" t="s">
        <v>27</v>
      </c>
      <c r="D51" s="267">
        <f>SUMIFS('Rozpočet projektu'!$G$10:$G$5012,'Rozpočet projektu'!$A$10:$A$5012,$A51&amp;"*",'Rozpočet projektu'!$C$10:$C$5012,$C51)</f>
        <v>0</v>
      </c>
      <c r="E51" s="267" t="str">
        <f t="shared" si="0"/>
        <v/>
      </c>
      <c r="F51" s="267"/>
      <c r="G51" s="256"/>
      <c r="H51" s="256"/>
      <c r="I51" s="256"/>
      <c r="J51" s="256"/>
      <c r="P51" t="str">
        <f t="array" ref="P51">IFERROR(INDEX('Rozpočet projektu'!$A$10:$A$5012,MATCH(1,($R51='Rozpočet projektu'!$A$10:$A$5012)*($R$1='Rozpočet projektu'!$B$10:$B$5012),0)),"")</f>
        <v/>
      </c>
      <c r="Q51" t="str">
        <f>IFERROR(INDEX('Rozpočet projektu'!$B$10:$B$5012,MATCH($R51,('Rozpočet projektu'!$A$10:$A$5012),0),),"")</f>
        <v/>
      </c>
      <c r="R51" t="s">
        <v>92</v>
      </c>
      <c r="S51">
        <f>SUMIFS('Rozpočet projektu'!$G$10:$G$5012,'Rozpočet projektu'!$A$10:$A$5012,$R51&amp;"*",'Rozpočet projektu'!$C$10:$C$5012,S$1)</f>
        <v>0</v>
      </c>
      <c r="T51">
        <f>SUMIFS('Rozpočet projektu'!$G$10:$G$5012,'Rozpočet projektu'!$A$10:$A$5012,$R51&amp;"*",'Rozpočet projektu'!$C$10:$C$5012,T$1)</f>
        <v>0</v>
      </c>
      <c r="U51">
        <f>SUMIFS('Rozpočet projektu'!$G$10:$G$5012,'Rozpočet projektu'!$A$10:$A$5012,$R51&amp;"*",'Rozpočet projektu'!$C$10:$C$5012,U$1)</f>
        <v>0</v>
      </c>
      <c r="V51">
        <f>SUMIFS('Rozpočet projektu'!$G$10:$G$5012,'Rozpočet projektu'!$A$10:$A$5012,$R51&amp;"*",'Rozpočet projektu'!$C$10:$C$5012,V$1)</f>
        <v>0</v>
      </c>
      <c r="W51">
        <f>SUMIFS('Rozpočet projektu'!$G$10:$G$5012,'Rozpočet projektu'!$A$10:$A$5012,$R51&amp;"*",'Rozpočet projektu'!$C$10:$C$5012,W$1)</f>
        <v>0</v>
      </c>
      <c r="X51">
        <f>SUMIFS('Rozpočet projektu'!$G$10:$G$5012,'Rozpočet projektu'!$A$10:$A$5012,$R51&amp;"*",'Rozpočet projektu'!$C$10:$C$5012,X$1)</f>
        <v>0</v>
      </c>
      <c r="Y51">
        <f>SUMIFS('Rozpočet projektu'!$G$10:$G$5012,'Rozpočet projektu'!$A$10:$A$5012,$R51&amp;"*",'Rozpočet projektu'!$C$10:$C$5012,Y$1)</f>
        <v>0</v>
      </c>
      <c r="Z51">
        <f>SUMIFS('Rozpočet projektu'!$G$10:$G$5012,'Rozpočet projektu'!$A$10:$A$5012,$R51&amp;"*",'Rozpočet projektu'!$C$10:$C$5012,Z$1)</f>
        <v>0</v>
      </c>
      <c r="AA51">
        <f>SUMIFS('Rozpočet projektu'!$G$10:$G$5012,'Rozpočet projektu'!$A$10:$A$5012,$R51&amp;"*",'Rozpočet projektu'!$C$10:$C$5012,AA$1)</f>
        <v>0</v>
      </c>
      <c r="AB51">
        <f>SUMIFS('Rozpočet projektu'!$G$10:$G$5012,'Rozpočet projektu'!$A$10:$A$5012,$R51&amp;"*",'Rozpočet projektu'!$C$10:$C$5012,AB$1)</f>
        <v>0</v>
      </c>
      <c r="AC51">
        <f>SUMIFS('Rozpočet projektu'!$G$10:$G$5012,'Rozpočet projektu'!$A$10:$A$5012,$R51&amp;"*",'Rozpočet projektu'!$C$10:$C$5012,AC$1)</f>
        <v>0</v>
      </c>
      <c r="AD51">
        <f>SUMIFS('Rozpočet projektu'!$G$10:$G$5012,'Rozpočet projektu'!$A$10:$A$5012,$R51&amp;"*",'Rozpočet projektu'!$C$10:$C$5012,AD$1)</f>
        <v>0</v>
      </c>
      <c r="AE51">
        <f>SUMIFS('Rozpočet projektu'!$G$10:$G$5012,'Rozpočet projektu'!$A$10:$A$5012,$R51&amp;"*",'Rozpočet projektu'!$C$10:$C$5012,AE$1)</f>
        <v>0</v>
      </c>
      <c r="AF51">
        <f>SUMIFS('Rozpočet projektu'!$G$10:$G$5012,'Rozpočet projektu'!$A$10:$A$5012,$R51&amp;"*",'Rozpočet projektu'!$C$10:$C$5012,AF$1)</f>
        <v>0</v>
      </c>
      <c r="AG51">
        <f>SUMIFS('Rozpočet projektu'!$G$10:$G$5012,'Rozpočet projektu'!$A$10:$A$5012,$R51&amp;"*",'Rozpočet projektu'!$C$10:$C$5012,AG$1)</f>
        <v>0</v>
      </c>
      <c r="AH51">
        <f>SUMIFS('Rozpočet projektu'!$G$10:$G$5012,'Rozpočet projektu'!$A$10:$A$5012,$R51&amp;"*",'Rozpočet projektu'!$C$10:$C$5012,AH$1)</f>
        <v>0</v>
      </c>
      <c r="AI51">
        <f>SUMIFS('Rozpočet projektu'!$G$10:$G$5012,'Rozpočet projektu'!$A$10:$A$5012,$R51&amp;"*",'Rozpočet projektu'!$C$10:$C$5012,AI$1)</f>
        <v>0</v>
      </c>
      <c r="AJ51">
        <f>SUMIFS('Rozpočet projektu'!$G$10:$G$5012,'Rozpočet projektu'!$A$10:$A$5012,$R51&amp;"*",'Rozpočet projektu'!$C$10:$C$5012,AJ$1)</f>
        <v>0</v>
      </c>
      <c r="AK51">
        <f>SUMIFS('Rozpočet projektu'!$G$10:$G$5012,'Rozpočet projektu'!$A$10:$A$5012,$R51&amp;"*",'Rozpočet projektu'!$C$10:$C$5012,AK$1)</f>
        <v>0</v>
      </c>
      <c r="AL51">
        <f>SUMIFS('Rozpočet projektu'!$G$10:$G$5012,'Rozpočet projektu'!$A$10:$A$5012,$R51&amp;"*",'Rozpočet projektu'!$C$10:$C$5012,AL$1)</f>
        <v>0</v>
      </c>
      <c r="AM51">
        <f>SUMIFS('Rozpočet projektu'!$G$10:$G$5012,'Rozpočet projektu'!$A$10:$A$5012,$R51&amp;"*",'Rozpočet projektu'!$C$10:$C$5012,AM$1)</f>
        <v>0</v>
      </c>
      <c r="AN51">
        <f>SUMIFS('Rozpočet projektu'!$G$10:$G$5012,'Rozpočet projektu'!$A$10:$A$5012,$R51&amp;"*",'Rozpočet projektu'!$C$10:$C$5012,AN$1)</f>
        <v>0</v>
      </c>
      <c r="AO51">
        <f>SUMIFS('Rozpočet projektu'!$G$10:$G$5012,'Rozpočet projektu'!$A$10:$A$5012,$R51&amp;"*",'Rozpočet projektu'!$C$10:$C$5012,AO$1)</f>
        <v>0</v>
      </c>
      <c r="AP51">
        <f>SUMIFS('Rozpočet projektu'!$G$10:$G$5012,'Rozpočet projektu'!$A$10:$A$5012,$R51&amp;"*",'Rozpočet projektu'!$C$10:$C$5012,AP$1)</f>
        <v>0</v>
      </c>
      <c r="AQ51">
        <f>SUMIFS('Rozpočet projektu'!$G$10:$G$5012,'Rozpočet projektu'!$A$10:$A$5012,$R51&amp;"*",'Rozpočet projektu'!$C$10:$C$5012,AQ$1)</f>
        <v>0</v>
      </c>
      <c r="AR51">
        <f>SUMIFS('Rozpočet projektu'!$G$10:$G$5012,'Rozpočet projektu'!$A$10:$A$5012,$R51&amp;"*",'Rozpočet projektu'!$C$10:$C$5012,AR$1)</f>
        <v>0</v>
      </c>
      <c r="AS51">
        <f>SUMIFS('Rozpočet projektu'!$G$10:$G$5012,'Rozpočet projektu'!$A$10:$A$5012,$R51&amp;"*",'Rozpočet projektu'!$C$10:$C$5012,AS$1)</f>
        <v>0</v>
      </c>
    </row>
    <row r="52" spans="1:45" ht="102" x14ac:dyDescent="0.2">
      <c r="A52" s="265" t="str">
        <f t="shared" si="3"/>
        <v>2.</v>
      </c>
      <c r="B52" s="265" t="str">
        <f t="shared" si="1"/>
        <v>Zariadenie/vybavenie projektu - priame výdavky</v>
      </c>
      <c r="C52" s="266" t="s">
        <v>28</v>
      </c>
      <c r="D52" s="267">
        <f>SUMIFS('Rozpočet projektu'!$G$10:$G$5012,'Rozpočet projektu'!$A$10:$A$5012,$A52&amp;"*",'Rozpočet projektu'!$C$10:$C$5012,$C52)</f>
        <v>0</v>
      </c>
      <c r="E52" s="267" t="str">
        <f t="shared" si="0"/>
        <v/>
      </c>
      <c r="F52" s="267"/>
      <c r="G52" s="256"/>
      <c r="H52" s="256"/>
      <c r="I52" s="256"/>
      <c r="J52" s="256"/>
      <c r="P52" t="str">
        <f t="array" ref="P52">IFERROR(INDEX('Rozpočet projektu'!$A$10:$A$5012,MATCH(1,($R52='Rozpočet projektu'!$A$10:$A$5012)*($R$1='Rozpočet projektu'!$B$10:$B$5012),0)),"")</f>
        <v/>
      </c>
      <c r="Q52" t="str">
        <f>IFERROR(INDEX('Rozpočet projektu'!$B$10:$B$5012,MATCH($R52,('Rozpočet projektu'!$A$10:$A$5012),0),),"")</f>
        <v/>
      </c>
    </row>
    <row r="53" spans="1:45" ht="76.5" x14ac:dyDescent="0.2">
      <c r="A53" s="265" t="str">
        <f t="shared" si="3"/>
        <v>2.</v>
      </c>
      <c r="B53" s="265" t="str">
        <f t="shared" si="1"/>
        <v>Zariadenie/vybavenie projektu - priame výdavky</v>
      </c>
      <c r="C53" s="266" t="s">
        <v>29</v>
      </c>
      <c r="D53" s="267">
        <f>SUMIFS('Rozpočet projektu'!$G$10:$G$5012,'Rozpočet projektu'!$A$10:$A$5012,$A53&amp;"*",'Rozpočet projektu'!$C$10:$C$5012,$C53)</f>
        <v>0</v>
      </c>
      <c r="E53" s="267" t="str">
        <f t="shared" si="0"/>
        <v/>
      </c>
      <c r="F53" s="267"/>
      <c r="G53" s="256"/>
      <c r="H53" s="256"/>
      <c r="I53" s="256"/>
      <c r="J53" s="256"/>
      <c r="P53" t="str">
        <f t="array" ref="P53">IFERROR(INDEX('Rozpočet projektu'!$A$10:$A$5012,MATCH(1,($R53='Rozpočet projektu'!$A$10:$A$5012)*($R$1='Rozpočet projektu'!$B$10:$B$5012),0)),"")</f>
        <v/>
      </c>
      <c r="Q53" t="str">
        <f>IFERROR(INDEX('Rozpočet projektu'!$B$10:$B$5012,MATCH($R53,('Rozpočet projektu'!$A$10:$A$5012),0),),"")</f>
        <v/>
      </c>
    </row>
    <row r="54" spans="1:45" ht="63.75" x14ac:dyDescent="0.2">
      <c r="A54" s="265" t="str">
        <f t="shared" si="3"/>
        <v>2.</v>
      </c>
      <c r="B54" s="265" t="str">
        <f t="shared" si="1"/>
        <v>Zariadenie/vybavenie projektu - priame výdavky</v>
      </c>
      <c r="C54" s="266" t="s">
        <v>30</v>
      </c>
      <c r="D54" s="267">
        <f>SUMIFS('Rozpočet projektu'!$G$10:$G$5012,'Rozpočet projektu'!$A$10:$A$5012,$A54&amp;"*",'Rozpočet projektu'!$C$10:$C$5012,$C54)</f>
        <v>0</v>
      </c>
      <c r="E54" s="267" t="str">
        <f t="shared" si="0"/>
        <v/>
      </c>
      <c r="F54" s="267"/>
      <c r="G54" s="256"/>
      <c r="H54" s="256"/>
      <c r="I54" s="256"/>
      <c r="J54" s="256"/>
    </row>
    <row r="55" spans="1:45" ht="38.25" x14ac:dyDescent="0.2">
      <c r="A55" s="265" t="str">
        <f t="shared" si="3"/>
        <v>2.</v>
      </c>
      <c r="B55" s="265" t="str">
        <f t="shared" si="1"/>
        <v>Zariadenie/vybavenie projektu - priame výdavky</v>
      </c>
      <c r="C55" s="266" t="s">
        <v>31</v>
      </c>
      <c r="D55" s="267">
        <f>SUMIFS('Rozpočet projektu'!$G$10:$G$5012,'Rozpočet projektu'!$A$10:$A$5012,$A55&amp;"*",'Rozpočet projektu'!$C$10:$C$5012,$C55)</f>
        <v>0</v>
      </c>
      <c r="E55" s="267" t="str">
        <f t="shared" si="0"/>
        <v/>
      </c>
      <c r="F55" s="267"/>
      <c r="G55" s="256"/>
      <c r="H55" s="256"/>
      <c r="I55" s="256"/>
      <c r="J55" s="256"/>
    </row>
    <row r="56" spans="1:45" ht="25.5" x14ac:dyDescent="0.2">
      <c r="A56" s="265" t="str">
        <f t="shared" si="3"/>
        <v>2.</v>
      </c>
      <c r="B56" s="265" t="str">
        <f t="shared" si="1"/>
        <v>Zariadenie/vybavenie projektu - priame výdavky</v>
      </c>
      <c r="C56" s="266" t="s">
        <v>32</v>
      </c>
      <c r="D56" s="267">
        <f>SUMIFS('Rozpočet projektu'!$G$10:$G$5012,'Rozpočet projektu'!$A$10:$A$5012,$A56&amp;"*",'Rozpočet projektu'!$C$10:$C$5012,$C56)</f>
        <v>0</v>
      </c>
      <c r="E56" s="267" t="str">
        <f t="shared" si="0"/>
        <v/>
      </c>
      <c r="F56" s="267"/>
      <c r="G56" s="256"/>
      <c r="H56" s="256"/>
      <c r="I56" s="256"/>
      <c r="J56" s="256"/>
    </row>
    <row r="57" spans="1:45" ht="25.5" x14ac:dyDescent="0.2">
      <c r="A57" s="265" t="str">
        <f t="shared" si="3"/>
        <v>2.</v>
      </c>
      <c r="B57" s="265" t="str">
        <f t="shared" si="1"/>
        <v>Zariadenie/vybavenie projektu - priame výdavky</v>
      </c>
      <c r="C57" s="266" t="s">
        <v>70</v>
      </c>
      <c r="D57" s="267">
        <f>SUMIFS('Rozpočet projektu'!$G$10:$G$5012,'Rozpočet projektu'!$A$10:$A$5012,$A57&amp;"*",'Rozpočet projektu'!$C$10:$C$5012,$C57)</f>
        <v>0</v>
      </c>
      <c r="E57" s="267" t="str">
        <f t="shared" si="0"/>
        <v/>
      </c>
      <c r="F57" s="267"/>
      <c r="G57" s="256"/>
      <c r="H57" s="256"/>
      <c r="I57" s="256"/>
      <c r="J57" s="256"/>
    </row>
    <row r="58" spans="1:45" ht="38.25" x14ac:dyDescent="0.2">
      <c r="A58" s="265" t="str">
        <f t="shared" si="3"/>
        <v>2.</v>
      </c>
      <c r="B58" s="265" t="str">
        <f t="shared" si="1"/>
        <v>Zariadenie/vybavenie projektu - priame výdavky</v>
      </c>
      <c r="C58" s="266" t="s">
        <v>34</v>
      </c>
      <c r="D58" s="267">
        <f>SUMIFS('Rozpočet projektu'!$G$10:$G$5012,'Rozpočet projektu'!$A$10:$A$5012,$A58&amp;"*",'Rozpočet projektu'!$C$10:$C$5012,$C58)</f>
        <v>0</v>
      </c>
      <c r="E58" s="267" t="str">
        <f t="shared" si="0"/>
        <v/>
      </c>
      <c r="F58" s="267"/>
      <c r="G58" s="256"/>
      <c r="H58" s="256"/>
      <c r="I58" s="256"/>
      <c r="J58" s="256"/>
    </row>
    <row r="59" spans="1:45" x14ac:dyDescent="0.2">
      <c r="A59" s="265" t="s">
        <v>41</v>
      </c>
      <c r="B59" s="265" t="str">
        <f t="shared" si="1"/>
        <v>Podpora partnerstva a dialógu v oblasti participatívnej tvorby verejných politík II. - priame výdavky</v>
      </c>
      <c r="C59" s="266" t="s">
        <v>8</v>
      </c>
      <c r="D59" s="267">
        <f>SUMIFS('Rozpočet projektu'!$G$10:$G$5012,'Rozpočet projektu'!$A$10:$A$5012,$A59&amp;"*",'Rozpočet projektu'!$C$10:$C$5012,$C59)</f>
        <v>0</v>
      </c>
      <c r="E59" s="267" t="str">
        <f t="shared" si="0"/>
        <v/>
      </c>
      <c r="F59" s="267"/>
      <c r="G59" s="256"/>
      <c r="H59" s="256"/>
      <c r="I59" s="256"/>
      <c r="J59" s="256"/>
    </row>
    <row r="60" spans="1:45" ht="25.5" x14ac:dyDescent="0.2">
      <c r="A60" s="265" t="str">
        <f>+A59</f>
        <v>3.</v>
      </c>
      <c r="B60" s="265" t="str">
        <f t="shared" si="1"/>
        <v>Podpora partnerstva a dialógu v oblasti participatívnej tvorby verejných politík II. - priame výdavky</v>
      </c>
      <c r="C60" s="266" t="s">
        <v>9</v>
      </c>
      <c r="D60" s="267">
        <f>SUMIFS('Rozpočet projektu'!$G$10:$G$5012,'Rozpočet projektu'!$A$10:$A$5012,$A60&amp;"*",'Rozpočet projektu'!$C$10:$C$5012,$C60)</f>
        <v>0</v>
      </c>
      <c r="E60" s="267" t="str">
        <f t="shared" si="0"/>
        <v/>
      </c>
      <c r="F60" s="267"/>
      <c r="G60" s="256"/>
      <c r="H60" s="256"/>
      <c r="I60" s="256"/>
      <c r="J60" s="256"/>
    </row>
    <row r="61" spans="1:45" ht="38.25" x14ac:dyDescent="0.2">
      <c r="A61" s="265" t="str">
        <f>+A60</f>
        <v>3.</v>
      </c>
      <c r="B61" s="265" t="str">
        <f t="shared" si="1"/>
        <v>Podpora partnerstva a dialógu v oblasti participatívnej tvorby verejných politík II. - priame výdavky</v>
      </c>
      <c r="C61" s="266" t="s">
        <v>10</v>
      </c>
      <c r="D61" s="267">
        <f>SUMIFS('Rozpočet projektu'!$G$10:$G$5012,'Rozpočet projektu'!$A$10:$A$5012,$A61&amp;"*",'Rozpočet projektu'!$C$10:$C$5012,$C61)</f>
        <v>0</v>
      </c>
      <c r="E61" s="267" t="str">
        <f t="shared" si="0"/>
        <v/>
      </c>
      <c r="F61" s="267"/>
      <c r="G61" s="256"/>
      <c r="H61" s="256"/>
      <c r="I61" s="256"/>
      <c r="J61" s="256"/>
    </row>
    <row r="62" spans="1:45" x14ac:dyDescent="0.2">
      <c r="A62" s="265" t="str">
        <f t="shared" ref="A62:A85" si="4">+A61</f>
        <v>3.</v>
      </c>
      <c r="B62" s="265" t="str">
        <f t="shared" si="1"/>
        <v>Podpora partnerstva a dialógu v oblasti participatívnej tvorby verejných politík II. - priame výdavky</v>
      </c>
      <c r="C62" s="266" t="s">
        <v>11</v>
      </c>
      <c r="D62" s="267">
        <f>SUMIFS('Rozpočet projektu'!$G$10:$G$5012,'Rozpočet projektu'!$A$10:$A$5012,$A62&amp;"*",'Rozpočet projektu'!$C$10:$C$5012,$C62)</f>
        <v>0</v>
      </c>
      <c r="E62" s="267" t="str">
        <f t="shared" si="0"/>
        <v/>
      </c>
      <c r="F62" s="267"/>
      <c r="G62" s="256"/>
      <c r="H62" s="256"/>
      <c r="I62" s="256"/>
      <c r="J62" s="256"/>
    </row>
    <row r="63" spans="1:45" ht="51" x14ac:dyDescent="0.2">
      <c r="A63" s="265" t="str">
        <f t="shared" si="4"/>
        <v>3.</v>
      </c>
      <c r="B63" s="265" t="str">
        <f t="shared" si="1"/>
        <v>Podpora partnerstva a dialógu v oblasti participatívnej tvorby verejných politík II. - priame výdavky</v>
      </c>
      <c r="C63" s="266" t="s">
        <v>12</v>
      </c>
      <c r="D63" s="267">
        <f>SUMIFS('Rozpočet projektu'!$G$10:$G$5012,'Rozpočet projektu'!$A$10:$A$5012,$A63&amp;"*",'Rozpočet projektu'!$C$10:$C$5012,$C63)</f>
        <v>0</v>
      </c>
      <c r="E63" s="267" t="str">
        <f t="shared" si="0"/>
        <v/>
      </c>
      <c r="F63" s="267"/>
      <c r="G63" s="256"/>
      <c r="H63" s="256"/>
      <c r="I63" s="256"/>
      <c r="J63" s="256"/>
    </row>
    <row r="64" spans="1:45" ht="25.5" x14ac:dyDescent="0.2">
      <c r="A64" s="265" t="str">
        <f t="shared" si="4"/>
        <v>3.</v>
      </c>
      <c r="B64" s="265" t="str">
        <f t="shared" si="1"/>
        <v>Podpora partnerstva a dialógu v oblasti participatívnej tvorby verejných politík II. - priame výdavky</v>
      </c>
      <c r="C64" s="266" t="s">
        <v>13</v>
      </c>
      <c r="D64" s="267">
        <f>SUMIFS('Rozpočet projektu'!$G$10:$G$5012,'Rozpočet projektu'!$A$10:$A$5012,$A64&amp;"*",'Rozpočet projektu'!$C$10:$C$5012,$C64)</f>
        <v>0</v>
      </c>
      <c r="E64" s="267" t="str">
        <f t="shared" si="0"/>
        <v/>
      </c>
      <c r="F64" s="267"/>
      <c r="G64" s="256"/>
      <c r="H64" s="256"/>
      <c r="I64" s="256"/>
      <c r="J64" s="256"/>
    </row>
    <row r="65" spans="1:10" x14ac:dyDescent="0.2">
      <c r="A65" s="265" t="str">
        <f t="shared" si="4"/>
        <v>3.</v>
      </c>
      <c r="B65" s="265" t="str">
        <f t="shared" si="1"/>
        <v>Podpora partnerstva a dialógu v oblasti participatívnej tvorby verejných politík II. - priame výdavky</v>
      </c>
      <c r="C65" s="266" t="s">
        <v>14</v>
      </c>
      <c r="D65" s="267">
        <f>SUMIFS('Rozpočet projektu'!$G$10:$G$5012,'Rozpočet projektu'!$A$10:$A$5012,$A65&amp;"*",'Rozpočet projektu'!$C$10:$C$5012,$C65)</f>
        <v>0</v>
      </c>
      <c r="E65" s="267" t="str">
        <f t="shared" si="0"/>
        <v/>
      </c>
      <c r="F65" s="267"/>
      <c r="G65" s="256"/>
      <c r="H65" s="256"/>
      <c r="I65" s="256"/>
      <c r="J65" s="256"/>
    </row>
    <row r="66" spans="1:10" ht="38.25" x14ac:dyDescent="0.2">
      <c r="A66" s="265" t="str">
        <f t="shared" si="4"/>
        <v>3.</v>
      </c>
      <c r="B66" s="265" t="str">
        <f t="shared" si="1"/>
        <v>Podpora partnerstva a dialógu v oblasti participatívnej tvorby verejných politík II. - priame výdavky</v>
      </c>
      <c r="C66" s="266" t="s">
        <v>15</v>
      </c>
      <c r="D66" s="267">
        <f>SUMIFS('Rozpočet projektu'!$G$10:$G$5012,'Rozpočet projektu'!$A$10:$A$5012,$A66&amp;"*",'Rozpočet projektu'!$C$10:$C$5012,$C66)</f>
        <v>0</v>
      </c>
      <c r="E66" s="267" t="str">
        <f t="shared" si="0"/>
        <v/>
      </c>
      <c r="F66" s="267"/>
      <c r="G66" s="256"/>
      <c r="H66" s="256"/>
      <c r="I66" s="256"/>
      <c r="J66" s="256"/>
    </row>
    <row r="67" spans="1:10" x14ac:dyDescent="0.2">
      <c r="A67" s="265" t="str">
        <f t="shared" si="4"/>
        <v>3.</v>
      </c>
      <c r="B67" s="265" t="str">
        <f t="shared" si="1"/>
        <v>Podpora partnerstva a dialógu v oblasti participatívnej tvorby verejných politík II. - priame výdavky</v>
      </c>
      <c r="C67" s="266" t="s">
        <v>16</v>
      </c>
      <c r="D67" s="267">
        <f>SUMIFS('Rozpočet projektu'!$G$10:$G$5012,'Rozpočet projektu'!$A$10:$A$5012,$A67&amp;"*",'Rozpočet projektu'!$C$10:$C$5012,$C67)</f>
        <v>0</v>
      </c>
      <c r="E67" s="267" t="str">
        <f t="shared" si="0"/>
        <v/>
      </c>
      <c r="F67" s="267"/>
      <c r="G67" s="256"/>
      <c r="H67" s="256"/>
      <c r="I67" s="256"/>
      <c r="J67" s="256"/>
    </row>
    <row r="68" spans="1:10" ht="38.25" x14ac:dyDescent="0.2">
      <c r="A68" s="265" t="str">
        <f t="shared" si="4"/>
        <v>3.</v>
      </c>
      <c r="B68" s="265" t="str">
        <f t="shared" si="1"/>
        <v>Podpora partnerstva a dialógu v oblasti participatívnej tvorby verejných politík II. - priame výdavky</v>
      </c>
      <c r="C68" s="266" t="s">
        <v>17</v>
      </c>
      <c r="D68" s="267">
        <f>SUMIFS('Rozpočet projektu'!$G$10:$G$5012,'Rozpočet projektu'!$A$10:$A$5012,$A68&amp;"*",'Rozpočet projektu'!$C$10:$C$5012,$C68)</f>
        <v>0</v>
      </c>
      <c r="E68" s="267" t="str">
        <f t="shared" si="0"/>
        <v/>
      </c>
      <c r="F68" s="267"/>
      <c r="G68" s="256"/>
      <c r="H68" s="256"/>
      <c r="I68" s="256"/>
      <c r="J68" s="256"/>
    </row>
    <row r="69" spans="1:10" ht="25.5" x14ac:dyDescent="0.2">
      <c r="A69" s="265" t="str">
        <f t="shared" si="4"/>
        <v>3.</v>
      </c>
      <c r="B69" s="265" t="str">
        <f t="shared" si="1"/>
        <v>Podpora partnerstva a dialógu v oblasti participatívnej tvorby verejných politík II. - priame výdavky</v>
      </c>
      <c r="C69" s="266" t="s">
        <v>18</v>
      </c>
      <c r="D69" s="267">
        <f>SUMIFS('Rozpočet projektu'!$G$10:$G$5012,'Rozpočet projektu'!$A$10:$A$5012,$A69&amp;"*",'Rozpočet projektu'!$C$10:$C$5012,$C69)</f>
        <v>0</v>
      </c>
      <c r="E69" s="267" t="str">
        <f t="shared" ref="E69:E132" si="5">IFERROR(IF(IF(ROUND($E$2*D69,2)&gt;($E$2*D69),ROUND($E$2*D69,2)-ROUNDUP(ROUND($E$2*D69,2)-($E$2*D69),2),ROUND($E$2*D69,2))&gt;0,IF(ROUND($E$2*D69,2)&gt;($E$2*D69),ROUND($E$2*D69,2)-ROUNDUP(ROUND($E$2*D69,2)-($E$2*D69),2),ROUND($E$2*D69,2)),""),"")</f>
        <v/>
      </c>
      <c r="F69" s="267"/>
      <c r="G69" s="256"/>
      <c r="H69" s="256"/>
      <c r="I69" s="256"/>
      <c r="J69" s="256"/>
    </row>
    <row r="70" spans="1:10" ht="51" x14ac:dyDescent="0.2">
      <c r="A70" s="265" t="str">
        <f t="shared" si="4"/>
        <v>3.</v>
      </c>
      <c r="B70" s="265" t="str">
        <f t="shared" ref="B70:B133" si="6">IFERROR(VLOOKUP(A70,$P$2:$Q$51,2,FALSE),"")</f>
        <v>Podpora partnerstva a dialógu v oblasti participatívnej tvorby verejných politík II. - priame výdavky</v>
      </c>
      <c r="C70" s="266" t="s">
        <v>19</v>
      </c>
      <c r="D70" s="267">
        <f>SUMIFS('Rozpočet projektu'!$G$10:$G$5012,'Rozpočet projektu'!$A$10:$A$5012,$A70&amp;"*",'Rozpočet projektu'!$C$10:$C$5012,$C70)</f>
        <v>0</v>
      </c>
      <c r="E70" s="267" t="str">
        <f t="shared" si="5"/>
        <v/>
      </c>
      <c r="F70" s="267"/>
      <c r="G70" s="256"/>
      <c r="H70" s="256"/>
      <c r="I70" s="256"/>
      <c r="J70" s="256"/>
    </row>
    <row r="71" spans="1:10" ht="25.5" x14ac:dyDescent="0.2">
      <c r="A71" s="265" t="str">
        <f t="shared" si="4"/>
        <v>3.</v>
      </c>
      <c r="B71" s="265" t="str">
        <f t="shared" si="6"/>
        <v>Podpora partnerstva a dialógu v oblasti participatívnej tvorby verejných politík II. - priame výdavky</v>
      </c>
      <c r="C71" s="266" t="s">
        <v>20</v>
      </c>
      <c r="D71" s="267">
        <f>SUMIFS('Rozpočet projektu'!$G$10:$G$5012,'Rozpočet projektu'!$A$10:$A$5012,$A71&amp;"*",'Rozpočet projektu'!$C$10:$C$5012,$C71)</f>
        <v>0</v>
      </c>
      <c r="E71" s="267" t="str">
        <f t="shared" si="5"/>
        <v/>
      </c>
      <c r="F71" s="267"/>
      <c r="G71" s="256"/>
      <c r="H71" s="256"/>
      <c r="I71" s="256"/>
      <c r="J71" s="256"/>
    </row>
    <row r="72" spans="1:10" ht="25.5" x14ac:dyDescent="0.2">
      <c r="A72" s="265" t="str">
        <f t="shared" si="4"/>
        <v>3.</v>
      </c>
      <c r="B72" s="265" t="str">
        <f t="shared" si="6"/>
        <v>Podpora partnerstva a dialógu v oblasti participatívnej tvorby verejných politík II. - priame výdavky</v>
      </c>
      <c r="C72" s="266" t="s">
        <v>21</v>
      </c>
      <c r="D72" s="267">
        <f>SUMIFS('Rozpočet projektu'!$G$10:$G$5012,'Rozpočet projektu'!$A$10:$A$5012,$A72&amp;"*",'Rozpočet projektu'!$C$10:$C$5012,$C72)</f>
        <v>0</v>
      </c>
      <c r="E72" s="267" t="str">
        <f t="shared" si="5"/>
        <v/>
      </c>
      <c r="F72" s="267"/>
      <c r="G72" s="256"/>
      <c r="H72" s="256"/>
      <c r="I72" s="256"/>
      <c r="J72" s="256"/>
    </row>
    <row r="73" spans="1:10" x14ac:dyDescent="0.2">
      <c r="A73" s="265" t="str">
        <f t="shared" si="4"/>
        <v>3.</v>
      </c>
      <c r="B73" s="265" t="str">
        <f t="shared" si="6"/>
        <v>Podpora partnerstva a dialógu v oblasti participatívnej tvorby verejných politík II. - priame výdavky</v>
      </c>
      <c r="C73" s="266" t="s">
        <v>22</v>
      </c>
      <c r="D73" s="267">
        <f>SUMIFS('Rozpočet projektu'!$G$10:$G$5012,'Rozpočet projektu'!$A$10:$A$5012,$A73&amp;"*",'Rozpočet projektu'!$C$10:$C$5012,$C73)</f>
        <v>0</v>
      </c>
      <c r="E73" s="267" t="str">
        <f t="shared" si="5"/>
        <v/>
      </c>
      <c r="F73" s="267"/>
      <c r="G73" s="256"/>
      <c r="H73" s="256"/>
      <c r="I73" s="256"/>
      <c r="J73" s="256"/>
    </row>
    <row r="74" spans="1:10" ht="25.5" x14ac:dyDescent="0.2">
      <c r="A74" s="265" t="str">
        <f t="shared" si="4"/>
        <v>3.</v>
      </c>
      <c r="B74" s="265" t="str">
        <f t="shared" si="6"/>
        <v>Podpora partnerstva a dialógu v oblasti participatívnej tvorby verejných politík II. - priame výdavky</v>
      </c>
      <c r="C74" s="266" t="s">
        <v>23</v>
      </c>
      <c r="D74" s="267">
        <f>SUMIFS('Rozpočet projektu'!$G$10:$G$5012,'Rozpočet projektu'!$A$10:$A$5012,$A74&amp;"*",'Rozpočet projektu'!$C$10:$C$5012,$C74)</f>
        <v>0</v>
      </c>
      <c r="E74" s="267" t="str">
        <f t="shared" si="5"/>
        <v/>
      </c>
      <c r="F74" s="267"/>
      <c r="G74" s="256"/>
      <c r="H74" s="256"/>
      <c r="I74" s="256"/>
      <c r="J74" s="256"/>
    </row>
    <row r="75" spans="1:10" ht="25.5" x14ac:dyDescent="0.2">
      <c r="A75" s="265" t="str">
        <f t="shared" si="4"/>
        <v>3.</v>
      </c>
      <c r="B75" s="265" t="str">
        <f t="shared" si="6"/>
        <v>Podpora partnerstva a dialógu v oblasti participatívnej tvorby verejných politík II. - priame výdavky</v>
      </c>
      <c r="C75" s="266" t="s">
        <v>24</v>
      </c>
      <c r="D75" s="267">
        <f>SUMIFS('Rozpočet projektu'!$G$10:$G$5012,'Rozpočet projektu'!$A$10:$A$5012,$A75&amp;"*",'Rozpočet projektu'!$C$10:$C$5012,$C75)</f>
        <v>0</v>
      </c>
      <c r="E75" s="267" t="str">
        <f t="shared" si="5"/>
        <v/>
      </c>
      <c r="F75" s="267"/>
      <c r="G75" s="256"/>
      <c r="H75" s="256"/>
      <c r="I75" s="256"/>
      <c r="J75" s="256"/>
    </row>
    <row r="76" spans="1:10" x14ac:dyDescent="0.2">
      <c r="A76" s="265" t="str">
        <f t="shared" si="4"/>
        <v>3.</v>
      </c>
      <c r="B76" s="265" t="str">
        <f t="shared" si="6"/>
        <v>Podpora partnerstva a dialógu v oblasti participatívnej tvorby verejných politík II. - priame výdavky</v>
      </c>
      <c r="C76" s="266" t="s">
        <v>25</v>
      </c>
      <c r="D76" s="267">
        <f>SUMIFS('Rozpočet projektu'!$G$10:$G$5012,'Rozpočet projektu'!$A$10:$A$5012,$A76&amp;"*",'Rozpočet projektu'!$C$10:$C$5012,$C76)</f>
        <v>0</v>
      </c>
      <c r="E76" s="267" t="str">
        <f t="shared" si="5"/>
        <v/>
      </c>
      <c r="F76" s="267"/>
      <c r="G76" s="256"/>
      <c r="H76" s="256"/>
      <c r="I76" s="256"/>
      <c r="J76" s="256"/>
    </row>
    <row r="77" spans="1:10" ht="25.5" x14ac:dyDescent="0.2">
      <c r="A77" s="265" t="str">
        <f t="shared" si="4"/>
        <v>3.</v>
      </c>
      <c r="B77" s="265" t="str">
        <f t="shared" si="6"/>
        <v>Podpora partnerstva a dialógu v oblasti participatívnej tvorby verejných politík II. - priame výdavky</v>
      </c>
      <c r="C77" s="266" t="s">
        <v>26</v>
      </c>
      <c r="D77" s="267">
        <f>SUMIFS('Rozpočet projektu'!$G$10:$G$5012,'Rozpočet projektu'!$A$10:$A$5012,$A77&amp;"*",'Rozpočet projektu'!$C$10:$C$5012,$C77)</f>
        <v>0</v>
      </c>
      <c r="E77" s="267" t="str">
        <f t="shared" si="5"/>
        <v/>
      </c>
      <c r="F77" s="267"/>
      <c r="G77" s="256"/>
      <c r="H77" s="256"/>
      <c r="I77" s="256"/>
      <c r="J77" s="256"/>
    </row>
    <row r="78" spans="1:10" ht="76.5" x14ac:dyDescent="0.2">
      <c r="A78" s="265" t="str">
        <f t="shared" si="4"/>
        <v>3.</v>
      </c>
      <c r="B78" s="265" t="str">
        <f t="shared" si="6"/>
        <v>Podpora partnerstva a dialógu v oblasti participatívnej tvorby verejných politík II. - priame výdavky</v>
      </c>
      <c r="C78" s="266" t="s">
        <v>27</v>
      </c>
      <c r="D78" s="267">
        <f>SUMIFS('Rozpočet projektu'!$G$10:$G$5012,'Rozpočet projektu'!$A$10:$A$5012,$A78&amp;"*",'Rozpočet projektu'!$C$10:$C$5012,$C78)</f>
        <v>0</v>
      </c>
      <c r="E78" s="267" t="str">
        <f t="shared" si="5"/>
        <v/>
      </c>
      <c r="F78" s="267"/>
      <c r="G78" s="256"/>
      <c r="H78" s="256"/>
      <c r="I78" s="256"/>
      <c r="J78" s="256"/>
    </row>
    <row r="79" spans="1:10" ht="102" x14ac:dyDescent="0.2">
      <c r="A79" s="265" t="str">
        <f t="shared" si="4"/>
        <v>3.</v>
      </c>
      <c r="B79" s="265" t="str">
        <f t="shared" si="6"/>
        <v>Podpora partnerstva a dialógu v oblasti participatívnej tvorby verejných politík II. - priame výdavky</v>
      </c>
      <c r="C79" s="266" t="s">
        <v>28</v>
      </c>
      <c r="D79" s="267">
        <f>SUMIFS('Rozpočet projektu'!$G$10:$G$5012,'Rozpočet projektu'!$A$10:$A$5012,$A79&amp;"*",'Rozpočet projektu'!$C$10:$C$5012,$C79)</f>
        <v>0</v>
      </c>
      <c r="E79" s="267" t="str">
        <f t="shared" si="5"/>
        <v/>
      </c>
      <c r="F79" s="267"/>
      <c r="G79" s="256"/>
      <c r="H79" s="256"/>
      <c r="I79" s="256"/>
      <c r="J79" s="256"/>
    </row>
    <row r="80" spans="1:10" ht="76.5" x14ac:dyDescent="0.2">
      <c r="A80" s="265" t="str">
        <f t="shared" si="4"/>
        <v>3.</v>
      </c>
      <c r="B80" s="265" t="str">
        <f t="shared" si="6"/>
        <v>Podpora partnerstva a dialógu v oblasti participatívnej tvorby verejných politík II. - priame výdavky</v>
      </c>
      <c r="C80" s="266" t="s">
        <v>29</v>
      </c>
      <c r="D80" s="267">
        <f>SUMIFS('Rozpočet projektu'!$G$10:$G$5012,'Rozpočet projektu'!$A$10:$A$5012,$A80&amp;"*",'Rozpočet projektu'!$C$10:$C$5012,$C80)</f>
        <v>0</v>
      </c>
      <c r="E80" s="267" t="str">
        <f t="shared" si="5"/>
        <v/>
      </c>
      <c r="F80" s="267"/>
      <c r="G80" s="256"/>
      <c r="H80" s="256"/>
      <c r="I80" s="256"/>
      <c r="J80" s="256"/>
    </row>
    <row r="81" spans="1:10" ht="63.75" x14ac:dyDescent="0.2">
      <c r="A81" s="265" t="str">
        <f t="shared" si="4"/>
        <v>3.</v>
      </c>
      <c r="B81" s="265" t="str">
        <f t="shared" si="6"/>
        <v>Podpora partnerstva a dialógu v oblasti participatívnej tvorby verejných politík II. - priame výdavky</v>
      </c>
      <c r="C81" s="266" t="s">
        <v>30</v>
      </c>
      <c r="D81" s="267">
        <f>SUMIFS('Rozpočet projektu'!$G$10:$G$5012,'Rozpočet projektu'!$A$10:$A$5012,$A81&amp;"*",'Rozpočet projektu'!$C$10:$C$5012,$C81)</f>
        <v>0</v>
      </c>
      <c r="E81" s="267" t="str">
        <f t="shared" si="5"/>
        <v/>
      </c>
      <c r="F81" s="267"/>
      <c r="G81" s="256"/>
      <c r="H81" s="256"/>
      <c r="I81" s="256"/>
      <c r="J81" s="256"/>
    </row>
    <row r="82" spans="1:10" ht="38.25" x14ac:dyDescent="0.2">
      <c r="A82" s="265" t="str">
        <f t="shared" si="4"/>
        <v>3.</v>
      </c>
      <c r="B82" s="265" t="str">
        <f t="shared" si="6"/>
        <v>Podpora partnerstva a dialógu v oblasti participatívnej tvorby verejných politík II. - priame výdavky</v>
      </c>
      <c r="C82" s="266" t="s">
        <v>31</v>
      </c>
      <c r="D82" s="267">
        <f>SUMIFS('Rozpočet projektu'!$G$10:$G$5012,'Rozpočet projektu'!$A$10:$A$5012,$A82&amp;"*",'Rozpočet projektu'!$C$10:$C$5012,$C82)</f>
        <v>0</v>
      </c>
      <c r="E82" s="267" t="str">
        <f t="shared" si="5"/>
        <v/>
      </c>
      <c r="F82" s="267"/>
      <c r="G82" s="256"/>
      <c r="H82" s="256"/>
      <c r="I82" s="256"/>
      <c r="J82" s="256"/>
    </row>
    <row r="83" spans="1:10" ht="25.5" x14ac:dyDescent="0.2">
      <c r="A83" s="265" t="str">
        <f t="shared" si="4"/>
        <v>3.</v>
      </c>
      <c r="B83" s="265" t="str">
        <f t="shared" si="6"/>
        <v>Podpora partnerstva a dialógu v oblasti participatívnej tvorby verejných politík II. - priame výdavky</v>
      </c>
      <c r="C83" s="266" t="s">
        <v>32</v>
      </c>
      <c r="D83" s="267">
        <f>SUMIFS('Rozpočet projektu'!$G$10:$G$5012,'Rozpočet projektu'!$A$10:$A$5012,$A83&amp;"*",'Rozpočet projektu'!$C$10:$C$5012,$C83)</f>
        <v>0</v>
      </c>
      <c r="E83" s="267" t="str">
        <f t="shared" si="5"/>
        <v/>
      </c>
      <c r="F83" s="267"/>
      <c r="G83" s="256"/>
      <c r="H83" s="256"/>
      <c r="I83" s="256"/>
      <c r="J83" s="256"/>
    </row>
    <row r="84" spans="1:10" ht="25.5" x14ac:dyDescent="0.2">
      <c r="A84" s="265" t="str">
        <f t="shared" si="4"/>
        <v>3.</v>
      </c>
      <c r="B84" s="265" t="str">
        <f t="shared" si="6"/>
        <v>Podpora partnerstva a dialógu v oblasti participatívnej tvorby verejných politík II. - priame výdavky</v>
      </c>
      <c r="C84" s="266" t="s">
        <v>70</v>
      </c>
      <c r="D84" s="267">
        <f>SUMIFS('Rozpočet projektu'!$G$10:$G$5012,'Rozpočet projektu'!$A$10:$A$5012,$A84&amp;"*",'Rozpočet projektu'!$C$10:$C$5012,$C84)</f>
        <v>0</v>
      </c>
      <c r="E84" s="267" t="str">
        <f t="shared" si="5"/>
        <v/>
      </c>
      <c r="F84" s="267"/>
      <c r="G84" s="256"/>
      <c r="H84" s="256"/>
      <c r="I84" s="256"/>
      <c r="J84" s="256"/>
    </row>
    <row r="85" spans="1:10" ht="38.25" x14ac:dyDescent="0.2">
      <c r="A85" s="265" t="str">
        <f t="shared" si="4"/>
        <v>3.</v>
      </c>
      <c r="B85" s="265" t="str">
        <f t="shared" si="6"/>
        <v>Podpora partnerstva a dialógu v oblasti participatívnej tvorby verejných politík II. - priame výdavky</v>
      </c>
      <c r="C85" s="266" t="s">
        <v>34</v>
      </c>
      <c r="D85" s="267">
        <f>SUMIFS('Rozpočet projektu'!$G$10:$G$5012,'Rozpočet projektu'!$A$10:$A$5012,$A85&amp;"*",'Rozpočet projektu'!$C$10:$C$5012,$C85)</f>
        <v>0</v>
      </c>
      <c r="E85" s="267" t="str">
        <f t="shared" si="5"/>
        <v/>
      </c>
      <c r="F85" s="267"/>
      <c r="G85" s="256"/>
      <c r="H85" s="256"/>
      <c r="I85" s="256"/>
      <c r="J85" s="256"/>
    </row>
    <row r="86" spans="1:10" x14ac:dyDescent="0.2">
      <c r="A86" s="265" t="s">
        <v>42</v>
      </c>
      <c r="B86" s="265" t="str">
        <f t="shared" si="6"/>
        <v/>
      </c>
      <c r="C86" s="266" t="s">
        <v>8</v>
      </c>
      <c r="D86" s="267">
        <f>SUMIFS('Rozpočet projektu'!$G$10:$G$5012,'Rozpočet projektu'!$A$10:$A$5012,$A86&amp;"*",'Rozpočet projektu'!$C$10:$C$5012,$C86)</f>
        <v>0</v>
      </c>
      <c r="E86" s="267" t="str">
        <f t="shared" si="5"/>
        <v/>
      </c>
      <c r="F86" s="267"/>
      <c r="G86" s="256"/>
      <c r="H86" s="256"/>
      <c r="I86" s="256"/>
      <c r="J86" s="256"/>
    </row>
    <row r="87" spans="1:10" ht="25.5" x14ac:dyDescent="0.2">
      <c r="A87" s="265" t="str">
        <f>+A86</f>
        <v>4.</v>
      </c>
      <c r="B87" s="265" t="str">
        <f t="shared" si="6"/>
        <v/>
      </c>
      <c r="C87" s="266" t="s">
        <v>9</v>
      </c>
      <c r="D87" s="267">
        <f>SUMIFS('Rozpočet projektu'!$G$10:$G$5012,'Rozpočet projektu'!$A$10:$A$5012,$A87&amp;"*",'Rozpočet projektu'!$C$10:$C$5012,$C87)</f>
        <v>0</v>
      </c>
      <c r="E87" s="267" t="str">
        <f t="shared" si="5"/>
        <v/>
      </c>
      <c r="F87" s="267"/>
      <c r="G87" s="256"/>
      <c r="H87" s="256"/>
      <c r="I87" s="256"/>
      <c r="J87" s="256"/>
    </row>
    <row r="88" spans="1:10" ht="38.25" x14ac:dyDescent="0.2">
      <c r="A88" s="265" t="str">
        <f>+A87</f>
        <v>4.</v>
      </c>
      <c r="B88" s="265" t="str">
        <f t="shared" si="6"/>
        <v/>
      </c>
      <c r="C88" s="266" t="s">
        <v>10</v>
      </c>
      <c r="D88" s="267">
        <f>SUMIFS('Rozpočet projektu'!$G$10:$G$5012,'Rozpočet projektu'!$A$10:$A$5012,$A88&amp;"*",'Rozpočet projektu'!$C$10:$C$5012,$C88)</f>
        <v>0</v>
      </c>
      <c r="E88" s="267" t="str">
        <f t="shared" si="5"/>
        <v/>
      </c>
      <c r="F88" s="267"/>
      <c r="G88" s="256"/>
      <c r="H88" s="256"/>
      <c r="I88" s="256"/>
      <c r="J88" s="256"/>
    </row>
    <row r="89" spans="1:10" x14ac:dyDescent="0.2">
      <c r="A89" s="265" t="str">
        <f t="shared" ref="A89:A112" si="7">+A88</f>
        <v>4.</v>
      </c>
      <c r="B89" s="265" t="str">
        <f t="shared" si="6"/>
        <v/>
      </c>
      <c r="C89" s="266" t="s">
        <v>11</v>
      </c>
      <c r="D89" s="267">
        <f>SUMIFS('Rozpočet projektu'!$G$10:$G$5012,'Rozpočet projektu'!$A$10:$A$5012,$A89&amp;"*",'Rozpočet projektu'!$C$10:$C$5012,$C89)</f>
        <v>0</v>
      </c>
      <c r="E89" s="267" t="str">
        <f t="shared" si="5"/>
        <v/>
      </c>
      <c r="F89" s="267"/>
      <c r="G89" s="256"/>
      <c r="H89" s="256"/>
      <c r="I89" s="256"/>
      <c r="J89" s="256"/>
    </row>
    <row r="90" spans="1:10" ht="51" x14ac:dyDescent="0.2">
      <c r="A90" s="265" t="str">
        <f t="shared" si="7"/>
        <v>4.</v>
      </c>
      <c r="B90" s="265" t="str">
        <f t="shared" si="6"/>
        <v/>
      </c>
      <c r="C90" s="266" t="s">
        <v>12</v>
      </c>
      <c r="D90" s="267">
        <f>SUMIFS('Rozpočet projektu'!$G$10:$G$5012,'Rozpočet projektu'!$A$10:$A$5012,$A90&amp;"*",'Rozpočet projektu'!$C$10:$C$5012,$C90)</f>
        <v>0</v>
      </c>
      <c r="E90" s="267" t="str">
        <f t="shared" si="5"/>
        <v/>
      </c>
      <c r="F90" s="267"/>
      <c r="G90" s="256"/>
      <c r="H90" s="256"/>
      <c r="I90" s="256"/>
      <c r="J90" s="256"/>
    </row>
    <row r="91" spans="1:10" ht="25.5" x14ac:dyDescent="0.2">
      <c r="A91" s="265" t="str">
        <f t="shared" si="7"/>
        <v>4.</v>
      </c>
      <c r="B91" s="265" t="str">
        <f t="shared" si="6"/>
        <v/>
      </c>
      <c r="C91" s="266" t="s">
        <v>13</v>
      </c>
      <c r="D91" s="267">
        <f>SUMIFS('Rozpočet projektu'!$G$10:$G$5012,'Rozpočet projektu'!$A$10:$A$5012,$A91&amp;"*",'Rozpočet projektu'!$C$10:$C$5012,$C91)</f>
        <v>0</v>
      </c>
      <c r="E91" s="267" t="str">
        <f t="shared" si="5"/>
        <v/>
      </c>
      <c r="F91" s="267"/>
      <c r="G91" s="256"/>
      <c r="H91" s="256"/>
      <c r="I91" s="256"/>
      <c r="J91" s="256"/>
    </row>
    <row r="92" spans="1:10" x14ac:dyDescent="0.2">
      <c r="A92" s="265" t="str">
        <f t="shared" si="7"/>
        <v>4.</v>
      </c>
      <c r="B92" s="265" t="str">
        <f t="shared" si="6"/>
        <v/>
      </c>
      <c r="C92" s="266" t="s">
        <v>14</v>
      </c>
      <c r="D92" s="267">
        <f>SUMIFS('Rozpočet projektu'!$G$10:$G$5012,'Rozpočet projektu'!$A$10:$A$5012,$A92&amp;"*",'Rozpočet projektu'!$C$10:$C$5012,$C92)</f>
        <v>0</v>
      </c>
      <c r="E92" s="267" t="str">
        <f t="shared" si="5"/>
        <v/>
      </c>
      <c r="F92" s="267"/>
      <c r="G92" s="256"/>
      <c r="H92" s="256"/>
      <c r="I92" s="256"/>
      <c r="J92" s="256"/>
    </row>
    <row r="93" spans="1:10" ht="38.25" x14ac:dyDescent="0.2">
      <c r="A93" s="265" t="str">
        <f t="shared" si="7"/>
        <v>4.</v>
      </c>
      <c r="B93" s="265" t="str">
        <f t="shared" si="6"/>
        <v/>
      </c>
      <c r="C93" s="266" t="s">
        <v>15</v>
      </c>
      <c r="D93" s="267">
        <f>SUMIFS('Rozpočet projektu'!$G$10:$G$5012,'Rozpočet projektu'!$A$10:$A$5012,$A93&amp;"*",'Rozpočet projektu'!$C$10:$C$5012,$C93)</f>
        <v>0</v>
      </c>
      <c r="E93" s="267" t="str">
        <f t="shared" si="5"/>
        <v/>
      </c>
      <c r="F93" s="267"/>
      <c r="G93" s="256"/>
      <c r="H93" s="256"/>
      <c r="I93" s="256"/>
      <c r="J93" s="256"/>
    </row>
    <row r="94" spans="1:10" x14ac:dyDescent="0.2">
      <c r="A94" s="265" t="str">
        <f t="shared" si="7"/>
        <v>4.</v>
      </c>
      <c r="B94" s="265" t="str">
        <f t="shared" si="6"/>
        <v/>
      </c>
      <c r="C94" s="266" t="s">
        <v>16</v>
      </c>
      <c r="D94" s="267">
        <f>SUMIFS('Rozpočet projektu'!$G$10:$G$5012,'Rozpočet projektu'!$A$10:$A$5012,$A94&amp;"*",'Rozpočet projektu'!$C$10:$C$5012,$C94)</f>
        <v>0</v>
      </c>
      <c r="E94" s="267" t="str">
        <f t="shared" si="5"/>
        <v/>
      </c>
      <c r="F94" s="267"/>
      <c r="G94" s="256"/>
      <c r="H94" s="256"/>
      <c r="I94" s="256"/>
      <c r="J94" s="256"/>
    </row>
    <row r="95" spans="1:10" ht="38.25" x14ac:dyDescent="0.2">
      <c r="A95" s="265" t="str">
        <f t="shared" si="7"/>
        <v>4.</v>
      </c>
      <c r="B95" s="265" t="str">
        <f t="shared" si="6"/>
        <v/>
      </c>
      <c r="C95" s="266" t="s">
        <v>17</v>
      </c>
      <c r="D95" s="267">
        <f>SUMIFS('Rozpočet projektu'!$G$10:$G$5012,'Rozpočet projektu'!$A$10:$A$5012,$A95&amp;"*",'Rozpočet projektu'!$C$10:$C$5012,$C95)</f>
        <v>0</v>
      </c>
      <c r="E95" s="267" t="str">
        <f t="shared" si="5"/>
        <v/>
      </c>
      <c r="F95" s="267"/>
      <c r="G95" s="256"/>
      <c r="H95" s="256"/>
      <c r="I95" s="256"/>
      <c r="J95" s="256"/>
    </row>
    <row r="96" spans="1:10" ht="25.5" x14ac:dyDescent="0.2">
      <c r="A96" s="265" t="str">
        <f t="shared" si="7"/>
        <v>4.</v>
      </c>
      <c r="B96" s="265" t="str">
        <f t="shared" si="6"/>
        <v/>
      </c>
      <c r="C96" s="266" t="s">
        <v>18</v>
      </c>
      <c r="D96" s="267">
        <f>SUMIFS('Rozpočet projektu'!$G$10:$G$5012,'Rozpočet projektu'!$A$10:$A$5012,$A96&amp;"*",'Rozpočet projektu'!$C$10:$C$5012,$C96)</f>
        <v>0</v>
      </c>
      <c r="E96" s="267" t="str">
        <f t="shared" si="5"/>
        <v/>
      </c>
      <c r="F96" s="267"/>
      <c r="G96" s="256"/>
      <c r="H96" s="256"/>
      <c r="I96" s="256"/>
      <c r="J96" s="256"/>
    </row>
    <row r="97" spans="1:10" ht="51" x14ac:dyDescent="0.2">
      <c r="A97" s="265" t="str">
        <f t="shared" si="7"/>
        <v>4.</v>
      </c>
      <c r="B97" s="265" t="str">
        <f t="shared" si="6"/>
        <v/>
      </c>
      <c r="C97" s="266" t="s">
        <v>19</v>
      </c>
      <c r="D97" s="267">
        <f>SUMIFS('Rozpočet projektu'!$G$10:$G$5012,'Rozpočet projektu'!$A$10:$A$5012,$A97&amp;"*",'Rozpočet projektu'!$C$10:$C$5012,$C97)</f>
        <v>0</v>
      </c>
      <c r="E97" s="267" t="str">
        <f t="shared" si="5"/>
        <v/>
      </c>
      <c r="F97" s="267"/>
      <c r="G97" s="256"/>
      <c r="H97" s="256"/>
      <c r="I97" s="256"/>
      <c r="J97" s="256"/>
    </row>
    <row r="98" spans="1:10" ht="25.5" x14ac:dyDescent="0.2">
      <c r="A98" s="265" t="str">
        <f t="shared" si="7"/>
        <v>4.</v>
      </c>
      <c r="B98" s="265" t="str">
        <f t="shared" si="6"/>
        <v/>
      </c>
      <c r="C98" s="266" t="s">
        <v>20</v>
      </c>
      <c r="D98" s="267">
        <f>SUMIFS('Rozpočet projektu'!$G$10:$G$5012,'Rozpočet projektu'!$A$10:$A$5012,$A98&amp;"*",'Rozpočet projektu'!$C$10:$C$5012,$C98)</f>
        <v>0</v>
      </c>
      <c r="E98" s="267" t="str">
        <f t="shared" si="5"/>
        <v/>
      </c>
      <c r="F98" s="267"/>
      <c r="G98" s="256"/>
      <c r="H98" s="256"/>
      <c r="I98" s="256"/>
      <c r="J98" s="256"/>
    </row>
    <row r="99" spans="1:10" ht="25.5" x14ac:dyDescent="0.2">
      <c r="A99" s="265" t="str">
        <f t="shared" si="7"/>
        <v>4.</v>
      </c>
      <c r="B99" s="265" t="str">
        <f t="shared" si="6"/>
        <v/>
      </c>
      <c r="C99" s="266" t="s">
        <v>21</v>
      </c>
      <c r="D99" s="267">
        <f>SUMIFS('Rozpočet projektu'!$G$10:$G$5012,'Rozpočet projektu'!$A$10:$A$5012,$A99&amp;"*",'Rozpočet projektu'!$C$10:$C$5012,$C99)</f>
        <v>0</v>
      </c>
      <c r="E99" s="267" t="str">
        <f t="shared" si="5"/>
        <v/>
      </c>
      <c r="F99" s="267"/>
      <c r="G99" s="256"/>
      <c r="H99" s="256"/>
      <c r="I99" s="256"/>
      <c r="J99" s="256"/>
    </row>
    <row r="100" spans="1:10" x14ac:dyDescent="0.2">
      <c r="A100" s="265" t="str">
        <f t="shared" si="7"/>
        <v>4.</v>
      </c>
      <c r="B100" s="265" t="str">
        <f t="shared" si="6"/>
        <v/>
      </c>
      <c r="C100" s="266" t="s">
        <v>22</v>
      </c>
      <c r="D100" s="267">
        <f>SUMIFS('Rozpočet projektu'!$G$10:$G$5012,'Rozpočet projektu'!$A$10:$A$5012,$A100&amp;"*",'Rozpočet projektu'!$C$10:$C$5012,$C100)</f>
        <v>0</v>
      </c>
      <c r="E100" s="267" t="str">
        <f t="shared" si="5"/>
        <v/>
      </c>
      <c r="F100" s="267"/>
      <c r="G100" s="256"/>
      <c r="H100" s="256"/>
      <c r="I100" s="256"/>
      <c r="J100" s="256"/>
    </row>
    <row r="101" spans="1:10" ht="25.5" x14ac:dyDescent="0.2">
      <c r="A101" s="265" t="str">
        <f t="shared" si="7"/>
        <v>4.</v>
      </c>
      <c r="B101" s="265" t="str">
        <f t="shared" si="6"/>
        <v/>
      </c>
      <c r="C101" s="266" t="s">
        <v>23</v>
      </c>
      <c r="D101" s="267">
        <f>SUMIFS('Rozpočet projektu'!$G$10:$G$5012,'Rozpočet projektu'!$A$10:$A$5012,$A101&amp;"*",'Rozpočet projektu'!$C$10:$C$5012,$C101)</f>
        <v>0</v>
      </c>
      <c r="E101" s="267" t="str">
        <f t="shared" si="5"/>
        <v/>
      </c>
      <c r="F101" s="267"/>
      <c r="G101" s="256"/>
      <c r="H101" s="256"/>
      <c r="I101" s="256"/>
      <c r="J101" s="256"/>
    </row>
    <row r="102" spans="1:10" ht="25.5" x14ac:dyDescent="0.2">
      <c r="A102" s="265" t="str">
        <f t="shared" si="7"/>
        <v>4.</v>
      </c>
      <c r="B102" s="265" t="str">
        <f t="shared" si="6"/>
        <v/>
      </c>
      <c r="C102" s="266" t="s">
        <v>24</v>
      </c>
      <c r="D102" s="267">
        <f>SUMIFS('Rozpočet projektu'!$G$10:$G$5012,'Rozpočet projektu'!$A$10:$A$5012,$A102&amp;"*",'Rozpočet projektu'!$C$10:$C$5012,$C102)</f>
        <v>0</v>
      </c>
      <c r="E102" s="267" t="str">
        <f t="shared" si="5"/>
        <v/>
      </c>
      <c r="F102" s="267"/>
      <c r="G102" s="256"/>
      <c r="H102" s="256"/>
      <c r="I102" s="256"/>
      <c r="J102" s="256"/>
    </row>
    <row r="103" spans="1:10" x14ac:dyDescent="0.2">
      <c r="A103" s="265" t="str">
        <f t="shared" si="7"/>
        <v>4.</v>
      </c>
      <c r="B103" s="265" t="str">
        <f t="shared" si="6"/>
        <v/>
      </c>
      <c r="C103" s="266" t="s">
        <v>25</v>
      </c>
      <c r="D103" s="267">
        <f>SUMIFS('Rozpočet projektu'!$G$10:$G$5012,'Rozpočet projektu'!$A$10:$A$5012,$A103&amp;"*",'Rozpočet projektu'!$C$10:$C$5012,$C103)</f>
        <v>0</v>
      </c>
      <c r="E103" s="267" t="str">
        <f t="shared" si="5"/>
        <v/>
      </c>
      <c r="F103" s="267"/>
      <c r="G103" s="256"/>
      <c r="H103" s="256"/>
      <c r="I103" s="256"/>
      <c r="J103" s="256"/>
    </row>
    <row r="104" spans="1:10" ht="25.5" x14ac:dyDescent="0.2">
      <c r="A104" s="265" t="str">
        <f t="shared" si="7"/>
        <v>4.</v>
      </c>
      <c r="B104" s="265" t="str">
        <f t="shared" si="6"/>
        <v/>
      </c>
      <c r="C104" s="266" t="s">
        <v>26</v>
      </c>
      <c r="D104" s="267">
        <f>SUMIFS('Rozpočet projektu'!$G$10:$G$5012,'Rozpočet projektu'!$A$10:$A$5012,$A104&amp;"*",'Rozpočet projektu'!$C$10:$C$5012,$C104)</f>
        <v>0</v>
      </c>
      <c r="E104" s="267" t="str">
        <f t="shared" si="5"/>
        <v/>
      </c>
      <c r="F104" s="267"/>
      <c r="G104" s="256"/>
      <c r="H104" s="256"/>
      <c r="I104" s="256"/>
      <c r="J104" s="256"/>
    </row>
    <row r="105" spans="1:10" ht="76.5" x14ac:dyDescent="0.2">
      <c r="A105" s="265" t="str">
        <f t="shared" si="7"/>
        <v>4.</v>
      </c>
      <c r="B105" s="265" t="str">
        <f t="shared" si="6"/>
        <v/>
      </c>
      <c r="C105" s="266" t="s">
        <v>27</v>
      </c>
      <c r="D105" s="267">
        <f>SUMIFS('Rozpočet projektu'!$G$10:$G$5012,'Rozpočet projektu'!$A$10:$A$5012,$A105&amp;"*",'Rozpočet projektu'!$C$10:$C$5012,$C105)</f>
        <v>0</v>
      </c>
      <c r="E105" s="267" t="str">
        <f t="shared" si="5"/>
        <v/>
      </c>
      <c r="F105" s="267"/>
      <c r="G105" s="256"/>
      <c r="H105" s="256"/>
      <c r="I105" s="256"/>
      <c r="J105" s="256"/>
    </row>
    <row r="106" spans="1:10" ht="102" x14ac:dyDescent="0.2">
      <c r="A106" s="265" t="str">
        <f t="shared" si="7"/>
        <v>4.</v>
      </c>
      <c r="B106" s="265" t="str">
        <f t="shared" si="6"/>
        <v/>
      </c>
      <c r="C106" s="266" t="s">
        <v>28</v>
      </c>
      <c r="D106" s="267">
        <f>SUMIFS('Rozpočet projektu'!$G$10:$G$5012,'Rozpočet projektu'!$A$10:$A$5012,$A106&amp;"*",'Rozpočet projektu'!$C$10:$C$5012,$C106)</f>
        <v>0</v>
      </c>
      <c r="E106" s="267" t="str">
        <f t="shared" si="5"/>
        <v/>
      </c>
      <c r="F106" s="267"/>
      <c r="G106" s="256"/>
      <c r="H106" s="256"/>
      <c r="I106" s="256"/>
      <c r="J106" s="256"/>
    </row>
    <row r="107" spans="1:10" ht="76.5" x14ac:dyDescent="0.2">
      <c r="A107" s="265" t="str">
        <f t="shared" si="7"/>
        <v>4.</v>
      </c>
      <c r="B107" s="265" t="str">
        <f t="shared" si="6"/>
        <v/>
      </c>
      <c r="C107" s="266" t="s">
        <v>29</v>
      </c>
      <c r="D107" s="267">
        <f>SUMIFS('Rozpočet projektu'!$G$10:$G$5012,'Rozpočet projektu'!$A$10:$A$5012,$A107&amp;"*",'Rozpočet projektu'!$C$10:$C$5012,$C107)</f>
        <v>0</v>
      </c>
      <c r="E107" s="267" t="str">
        <f t="shared" si="5"/>
        <v/>
      </c>
      <c r="F107" s="267"/>
      <c r="G107" s="256"/>
      <c r="H107" s="256"/>
      <c r="I107" s="256"/>
      <c r="J107" s="256"/>
    </row>
    <row r="108" spans="1:10" ht="63.75" x14ac:dyDescent="0.2">
      <c r="A108" s="265" t="str">
        <f t="shared" si="7"/>
        <v>4.</v>
      </c>
      <c r="B108" s="265" t="str">
        <f t="shared" si="6"/>
        <v/>
      </c>
      <c r="C108" s="266" t="s">
        <v>30</v>
      </c>
      <c r="D108" s="267">
        <f>SUMIFS('Rozpočet projektu'!$G$10:$G$5012,'Rozpočet projektu'!$A$10:$A$5012,$A108&amp;"*",'Rozpočet projektu'!$C$10:$C$5012,$C108)</f>
        <v>0</v>
      </c>
      <c r="E108" s="267" t="str">
        <f t="shared" si="5"/>
        <v/>
      </c>
      <c r="F108" s="267"/>
      <c r="G108" s="256"/>
      <c r="H108" s="256"/>
      <c r="I108" s="256"/>
      <c r="J108" s="256"/>
    </row>
    <row r="109" spans="1:10" ht="38.25" x14ac:dyDescent="0.2">
      <c r="A109" s="265" t="str">
        <f t="shared" si="7"/>
        <v>4.</v>
      </c>
      <c r="B109" s="265" t="str">
        <f t="shared" si="6"/>
        <v/>
      </c>
      <c r="C109" s="266" t="s">
        <v>31</v>
      </c>
      <c r="D109" s="267">
        <f>SUMIFS('Rozpočet projektu'!$G$10:$G$5012,'Rozpočet projektu'!$A$10:$A$5012,$A109&amp;"*",'Rozpočet projektu'!$C$10:$C$5012,$C109)</f>
        <v>0</v>
      </c>
      <c r="E109" s="267" t="str">
        <f t="shared" si="5"/>
        <v/>
      </c>
      <c r="F109" s="267"/>
      <c r="G109" s="256"/>
      <c r="H109" s="256"/>
      <c r="I109" s="256"/>
      <c r="J109" s="256"/>
    </row>
    <row r="110" spans="1:10" ht="25.5" x14ac:dyDescent="0.2">
      <c r="A110" s="265" t="str">
        <f t="shared" si="7"/>
        <v>4.</v>
      </c>
      <c r="B110" s="265" t="str">
        <f t="shared" si="6"/>
        <v/>
      </c>
      <c r="C110" s="266" t="s">
        <v>32</v>
      </c>
      <c r="D110" s="267">
        <f>SUMIFS('Rozpočet projektu'!$G$10:$G$5012,'Rozpočet projektu'!$A$10:$A$5012,$A110&amp;"*",'Rozpočet projektu'!$C$10:$C$5012,$C110)</f>
        <v>0</v>
      </c>
      <c r="E110" s="267" t="str">
        <f t="shared" si="5"/>
        <v/>
      </c>
      <c r="F110" s="267"/>
      <c r="G110" s="256"/>
      <c r="H110" s="256"/>
      <c r="I110" s="256"/>
      <c r="J110" s="256"/>
    </row>
    <row r="111" spans="1:10" ht="25.5" x14ac:dyDescent="0.2">
      <c r="A111" s="265" t="str">
        <f t="shared" si="7"/>
        <v>4.</v>
      </c>
      <c r="B111" s="265" t="str">
        <f t="shared" si="6"/>
        <v/>
      </c>
      <c r="C111" s="266" t="s">
        <v>70</v>
      </c>
      <c r="D111" s="267">
        <f>SUMIFS('Rozpočet projektu'!$G$10:$G$5012,'Rozpočet projektu'!$A$10:$A$5012,$A111&amp;"*",'Rozpočet projektu'!$C$10:$C$5012,$C111)</f>
        <v>0</v>
      </c>
      <c r="E111" s="267" t="str">
        <f t="shared" si="5"/>
        <v/>
      </c>
      <c r="F111" s="267"/>
      <c r="G111" s="256"/>
      <c r="H111" s="256"/>
      <c r="I111" s="256"/>
      <c r="J111" s="256"/>
    </row>
    <row r="112" spans="1:10" ht="38.25" x14ac:dyDescent="0.2">
      <c r="A112" s="265" t="str">
        <f t="shared" si="7"/>
        <v>4.</v>
      </c>
      <c r="B112" s="265" t="str">
        <f t="shared" si="6"/>
        <v/>
      </c>
      <c r="C112" s="266" t="s">
        <v>34</v>
      </c>
      <c r="D112" s="267">
        <f>SUMIFS('Rozpočet projektu'!$G$10:$G$5012,'Rozpočet projektu'!$A$10:$A$5012,$A112&amp;"*",'Rozpočet projektu'!$C$10:$C$5012,$C112)</f>
        <v>0</v>
      </c>
      <c r="E112" s="267" t="str">
        <f t="shared" si="5"/>
        <v/>
      </c>
      <c r="F112" s="267"/>
      <c r="G112" s="256"/>
      <c r="H112" s="256"/>
      <c r="I112" s="256"/>
      <c r="J112" s="256"/>
    </row>
    <row r="113" spans="1:10" x14ac:dyDescent="0.2">
      <c r="A113" s="265" t="s">
        <v>43</v>
      </c>
      <c r="B113" s="265" t="str">
        <f t="shared" si="6"/>
        <v/>
      </c>
      <c r="C113" s="266" t="s">
        <v>8</v>
      </c>
      <c r="D113" s="267">
        <f>SUMIFS('Rozpočet projektu'!$G$10:$G$5012,'Rozpočet projektu'!$A$10:$A$5012,$A113&amp;"*",'Rozpočet projektu'!$C$10:$C$5012,$C113)</f>
        <v>0</v>
      </c>
      <c r="E113" s="267" t="str">
        <f t="shared" si="5"/>
        <v/>
      </c>
      <c r="F113" s="267"/>
      <c r="G113" s="256"/>
      <c r="H113" s="256"/>
      <c r="I113" s="256"/>
      <c r="J113" s="256"/>
    </row>
    <row r="114" spans="1:10" ht="25.5" x14ac:dyDescent="0.2">
      <c r="A114" s="265" t="str">
        <f>+A113</f>
        <v>5.</v>
      </c>
      <c r="B114" s="265" t="str">
        <f t="shared" si="6"/>
        <v/>
      </c>
      <c r="C114" s="266" t="s">
        <v>9</v>
      </c>
      <c r="D114" s="267">
        <f>SUMIFS('Rozpočet projektu'!$G$10:$G$5012,'Rozpočet projektu'!$A$10:$A$5012,$A114&amp;"*",'Rozpočet projektu'!$C$10:$C$5012,$C114)</f>
        <v>0</v>
      </c>
      <c r="E114" s="267" t="str">
        <f t="shared" si="5"/>
        <v/>
      </c>
      <c r="F114" s="267"/>
      <c r="G114" s="256"/>
      <c r="H114" s="256"/>
      <c r="I114" s="256"/>
      <c r="J114" s="256"/>
    </row>
    <row r="115" spans="1:10" ht="38.25" x14ac:dyDescent="0.2">
      <c r="A115" s="265" t="str">
        <f>+A114</f>
        <v>5.</v>
      </c>
      <c r="B115" s="265" t="str">
        <f t="shared" si="6"/>
        <v/>
      </c>
      <c r="C115" s="266" t="s">
        <v>10</v>
      </c>
      <c r="D115" s="267">
        <f>SUMIFS('Rozpočet projektu'!$G$10:$G$5012,'Rozpočet projektu'!$A$10:$A$5012,$A115&amp;"*",'Rozpočet projektu'!$C$10:$C$5012,$C115)</f>
        <v>0</v>
      </c>
      <c r="E115" s="267" t="str">
        <f t="shared" si="5"/>
        <v/>
      </c>
      <c r="F115" s="267"/>
      <c r="G115" s="256"/>
      <c r="H115" s="256"/>
      <c r="I115" s="256"/>
      <c r="J115" s="256"/>
    </row>
    <row r="116" spans="1:10" x14ac:dyDescent="0.2">
      <c r="A116" s="265" t="str">
        <f t="shared" ref="A116:A139" si="8">+A115</f>
        <v>5.</v>
      </c>
      <c r="B116" s="265" t="str">
        <f t="shared" si="6"/>
        <v/>
      </c>
      <c r="C116" s="266" t="s">
        <v>11</v>
      </c>
      <c r="D116" s="267">
        <f>SUMIFS('Rozpočet projektu'!$G$10:$G$5012,'Rozpočet projektu'!$A$10:$A$5012,$A116&amp;"*",'Rozpočet projektu'!$C$10:$C$5012,$C116)</f>
        <v>0</v>
      </c>
      <c r="E116" s="267" t="str">
        <f t="shared" si="5"/>
        <v/>
      </c>
      <c r="F116" s="267"/>
      <c r="G116" s="256"/>
      <c r="H116" s="256"/>
      <c r="I116" s="256"/>
      <c r="J116" s="256"/>
    </row>
    <row r="117" spans="1:10" ht="51" x14ac:dyDescent="0.2">
      <c r="A117" s="265" t="str">
        <f t="shared" si="8"/>
        <v>5.</v>
      </c>
      <c r="B117" s="265" t="str">
        <f t="shared" si="6"/>
        <v/>
      </c>
      <c r="C117" s="266" t="s">
        <v>12</v>
      </c>
      <c r="D117" s="267">
        <f>SUMIFS('Rozpočet projektu'!$G$10:$G$5012,'Rozpočet projektu'!$A$10:$A$5012,$A117&amp;"*",'Rozpočet projektu'!$C$10:$C$5012,$C117)</f>
        <v>0</v>
      </c>
      <c r="E117" s="267" t="str">
        <f t="shared" si="5"/>
        <v/>
      </c>
      <c r="F117" s="267"/>
      <c r="G117" s="256"/>
      <c r="H117" s="256"/>
      <c r="I117" s="256"/>
      <c r="J117" s="256"/>
    </row>
    <row r="118" spans="1:10" ht="25.5" x14ac:dyDescent="0.2">
      <c r="A118" s="265" t="str">
        <f t="shared" si="8"/>
        <v>5.</v>
      </c>
      <c r="B118" s="265" t="str">
        <f t="shared" si="6"/>
        <v/>
      </c>
      <c r="C118" s="266" t="s">
        <v>13</v>
      </c>
      <c r="D118" s="267">
        <f>SUMIFS('Rozpočet projektu'!$G$10:$G$5012,'Rozpočet projektu'!$A$10:$A$5012,$A118&amp;"*",'Rozpočet projektu'!$C$10:$C$5012,$C118)</f>
        <v>0</v>
      </c>
      <c r="E118" s="267" t="str">
        <f t="shared" si="5"/>
        <v/>
      </c>
      <c r="F118" s="267"/>
      <c r="G118" s="256"/>
      <c r="H118" s="256"/>
      <c r="I118" s="256"/>
      <c r="J118" s="256"/>
    </row>
    <row r="119" spans="1:10" x14ac:dyDescent="0.2">
      <c r="A119" s="265" t="str">
        <f t="shared" si="8"/>
        <v>5.</v>
      </c>
      <c r="B119" s="265" t="str">
        <f t="shared" si="6"/>
        <v/>
      </c>
      <c r="C119" s="266" t="s">
        <v>14</v>
      </c>
      <c r="D119" s="267">
        <f>SUMIFS('Rozpočet projektu'!$G$10:$G$5012,'Rozpočet projektu'!$A$10:$A$5012,$A119&amp;"*",'Rozpočet projektu'!$C$10:$C$5012,$C119)</f>
        <v>0</v>
      </c>
      <c r="E119" s="267" t="str">
        <f t="shared" si="5"/>
        <v/>
      </c>
      <c r="F119" s="267"/>
      <c r="G119" s="256"/>
      <c r="H119" s="256"/>
      <c r="I119" s="256"/>
      <c r="J119" s="256"/>
    </row>
    <row r="120" spans="1:10" ht="38.25" x14ac:dyDescent="0.2">
      <c r="A120" s="265" t="str">
        <f t="shared" si="8"/>
        <v>5.</v>
      </c>
      <c r="B120" s="265" t="str">
        <f t="shared" si="6"/>
        <v/>
      </c>
      <c r="C120" s="266" t="s">
        <v>15</v>
      </c>
      <c r="D120" s="267">
        <f>SUMIFS('Rozpočet projektu'!$G$10:$G$5012,'Rozpočet projektu'!$A$10:$A$5012,$A120&amp;"*",'Rozpočet projektu'!$C$10:$C$5012,$C120)</f>
        <v>0</v>
      </c>
      <c r="E120" s="267" t="str">
        <f t="shared" si="5"/>
        <v/>
      </c>
      <c r="F120" s="267"/>
      <c r="G120" s="256"/>
      <c r="H120" s="256"/>
      <c r="I120" s="256"/>
      <c r="J120" s="256"/>
    </row>
    <row r="121" spans="1:10" x14ac:dyDescent="0.2">
      <c r="A121" s="265" t="str">
        <f t="shared" si="8"/>
        <v>5.</v>
      </c>
      <c r="B121" s="265" t="str">
        <f t="shared" si="6"/>
        <v/>
      </c>
      <c r="C121" s="266" t="s">
        <v>16</v>
      </c>
      <c r="D121" s="267">
        <f>SUMIFS('Rozpočet projektu'!$G$10:$G$5012,'Rozpočet projektu'!$A$10:$A$5012,$A121&amp;"*",'Rozpočet projektu'!$C$10:$C$5012,$C121)</f>
        <v>0</v>
      </c>
      <c r="E121" s="267" t="str">
        <f t="shared" si="5"/>
        <v/>
      </c>
      <c r="F121" s="267"/>
      <c r="G121" s="256"/>
      <c r="H121" s="256"/>
      <c r="I121" s="256"/>
      <c r="J121" s="256"/>
    </row>
    <row r="122" spans="1:10" ht="38.25" x14ac:dyDescent="0.2">
      <c r="A122" s="265" t="str">
        <f t="shared" si="8"/>
        <v>5.</v>
      </c>
      <c r="B122" s="265" t="str">
        <f t="shared" si="6"/>
        <v/>
      </c>
      <c r="C122" s="266" t="s">
        <v>17</v>
      </c>
      <c r="D122" s="267">
        <f>SUMIFS('Rozpočet projektu'!$G$10:$G$5012,'Rozpočet projektu'!$A$10:$A$5012,$A122&amp;"*",'Rozpočet projektu'!$C$10:$C$5012,$C122)</f>
        <v>0</v>
      </c>
      <c r="E122" s="267" t="str">
        <f t="shared" si="5"/>
        <v/>
      </c>
      <c r="F122" s="267"/>
      <c r="G122" s="256"/>
      <c r="H122" s="256"/>
      <c r="I122" s="256"/>
      <c r="J122" s="256"/>
    </row>
    <row r="123" spans="1:10" ht="25.5" x14ac:dyDescent="0.2">
      <c r="A123" s="265" t="str">
        <f t="shared" si="8"/>
        <v>5.</v>
      </c>
      <c r="B123" s="265" t="str">
        <f t="shared" si="6"/>
        <v/>
      </c>
      <c r="C123" s="266" t="s">
        <v>18</v>
      </c>
      <c r="D123" s="267">
        <f>SUMIFS('Rozpočet projektu'!$G$10:$G$5012,'Rozpočet projektu'!$A$10:$A$5012,$A123&amp;"*",'Rozpočet projektu'!$C$10:$C$5012,$C123)</f>
        <v>0</v>
      </c>
      <c r="E123" s="267" t="str">
        <f t="shared" si="5"/>
        <v/>
      </c>
      <c r="F123" s="267"/>
      <c r="G123" s="256"/>
      <c r="H123" s="256"/>
      <c r="I123" s="256"/>
      <c r="J123" s="256"/>
    </row>
    <row r="124" spans="1:10" ht="51" x14ac:dyDescent="0.2">
      <c r="A124" s="265" t="str">
        <f t="shared" si="8"/>
        <v>5.</v>
      </c>
      <c r="B124" s="265" t="str">
        <f t="shared" si="6"/>
        <v/>
      </c>
      <c r="C124" s="266" t="s">
        <v>19</v>
      </c>
      <c r="D124" s="267">
        <f>SUMIFS('Rozpočet projektu'!$G$10:$G$5012,'Rozpočet projektu'!$A$10:$A$5012,$A124&amp;"*",'Rozpočet projektu'!$C$10:$C$5012,$C124)</f>
        <v>0</v>
      </c>
      <c r="E124" s="267" t="str">
        <f t="shared" si="5"/>
        <v/>
      </c>
      <c r="F124" s="267"/>
      <c r="G124" s="256"/>
      <c r="H124" s="256"/>
      <c r="I124" s="256"/>
      <c r="J124" s="256"/>
    </row>
    <row r="125" spans="1:10" ht="25.5" x14ac:dyDescent="0.2">
      <c r="A125" s="265" t="str">
        <f t="shared" si="8"/>
        <v>5.</v>
      </c>
      <c r="B125" s="265" t="str">
        <f t="shared" si="6"/>
        <v/>
      </c>
      <c r="C125" s="266" t="s">
        <v>20</v>
      </c>
      <c r="D125" s="267">
        <f>SUMIFS('Rozpočet projektu'!$G$10:$G$5012,'Rozpočet projektu'!$A$10:$A$5012,$A125&amp;"*",'Rozpočet projektu'!$C$10:$C$5012,$C125)</f>
        <v>0</v>
      </c>
      <c r="E125" s="267" t="str">
        <f t="shared" si="5"/>
        <v/>
      </c>
      <c r="F125" s="267"/>
      <c r="G125" s="256"/>
      <c r="H125" s="256"/>
      <c r="I125" s="256"/>
      <c r="J125" s="256"/>
    </row>
    <row r="126" spans="1:10" ht="25.5" x14ac:dyDescent="0.2">
      <c r="A126" s="265" t="str">
        <f t="shared" si="8"/>
        <v>5.</v>
      </c>
      <c r="B126" s="265" t="str">
        <f t="shared" si="6"/>
        <v/>
      </c>
      <c r="C126" s="266" t="s">
        <v>21</v>
      </c>
      <c r="D126" s="267">
        <f>SUMIFS('Rozpočet projektu'!$G$10:$G$5012,'Rozpočet projektu'!$A$10:$A$5012,$A126&amp;"*",'Rozpočet projektu'!$C$10:$C$5012,$C126)</f>
        <v>0</v>
      </c>
      <c r="E126" s="267" t="str">
        <f t="shared" si="5"/>
        <v/>
      </c>
      <c r="F126" s="267"/>
      <c r="G126" s="256"/>
      <c r="H126" s="256"/>
      <c r="I126" s="256"/>
      <c r="J126" s="256"/>
    </row>
    <row r="127" spans="1:10" x14ac:dyDescent="0.2">
      <c r="A127" s="265" t="str">
        <f t="shared" si="8"/>
        <v>5.</v>
      </c>
      <c r="B127" s="265" t="str">
        <f t="shared" si="6"/>
        <v/>
      </c>
      <c r="C127" s="266" t="s">
        <v>22</v>
      </c>
      <c r="D127" s="267">
        <f>SUMIFS('Rozpočet projektu'!$G$10:$G$5012,'Rozpočet projektu'!$A$10:$A$5012,$A127&amp;"*",'Rozpočet projektu'!$C$10:$C$5012,$C127)</f>
        <v>0</v>
      </c>
      <c r="E127" s="267" t="str">
        <f t="shared" si="5"/>
        <v/>
      </c>
      <c r="F127" s="267"/>
      <c r="G127" s="256"/>
      <c r="H127" s="256"/>
      <c r="I127" s="256"/>
      <c r="J127" s="256"/>
    </row>
    <row r="128" spans="1:10" ht="25.5" x14ac:dyDescent="0.2">
      <c r="A128" s="265" t="str">
        <f t="shared" si="8"/>
        <v>5.</v>
      </c>
      <c r="B128" s="265" t="str">
        <f t="shared" si="6"/>
        <v/>
      </c>
      <c r="C128" s="266" t="s">
        <v>23</v>
      </c>
      <c r="D128" s="267">
        <f>SUMIFS('Rozpočet projektu'!$G$10:$G$5012,'Rozpočet projektu'!$A$10:$A$5012,$A128&amp;"*",'Rozpočet projektu'!$C$10:$C$5012,$C128)</f>
        <v>0</v>
      </c>
      <c r="E128" s="267" t="str">
        <f t="shared" si="5"/>
        <v/>
      </c>
      <c r="F128" s="267"/>
      <c r="G128" s="256"/>
      <c r="H128" s="256"/>
      <c r="I128" s="256"/>
      <c r="J128" s="256"/>
    </row>
    <row r="129" spans="1:10" ht="25.5" x14ac:dyDescent="0.2">
      <c r="A129" s="265" t="str">
        <f t="shared" si="8"/>
        <v>5.</v>
      </c>
      <c r="B129" s="265" t="str">
        <f t="shared" si="6"/>
        <v/>
      </c>
      <c r="C129" s="266" t="s">
        <v>24</v>
      </c>
      <c r="D129" s="267">
        <f>SUMIFS('Rozpočet projektu'!$G$10:$G$5012,'Rozpočet projektu'!$A$10:$A$5012,$A129&amp;"*",'Rozpočet projektu'!$C$10:$C$5012,$C129)</f>
        <v>0</v>
      </c>
      <c r="E129" s="267" t="str">
        <f t="shared" si="5"/>
        <v/>
      </c>
      <c r="F129" s="267"/>
      <c r="G129" s="256"/>
      <c r="H129" s="256"/>
      <c r="I129" s="256"/>
      <c r="J129" s="256"/>
    </row>
    <row r="130" spans="1:10" x14ac:dyDescent="0.2">
      <c r="A130" s="265" t="str">
        <f t="shared" si="8"/>
        <v>5.</v>
      </c>
      <c r="B130" s="265" t="str">
        <f t="shared" si="6"/>
        <v/>
      </c>
      <c r="C130" s="266" t="s">
        <v>25</v>
      </c>
      <c r="D130" s="267">
        <f>SUMIFS('Rozpočet projektu'!$G$10:$G$5012,'Rozpočet projektu'!$A$10:$A$5012,$A130&amp;"*",'Rozpočet projektu'!$C$10:$C$5012,$C130)</f>
        <v>0</v>
      </c>
      <c r="E130" s="267" t="str">
        <f t="shared" si="5"/>
        <v/>
      </c>
      <c r="F130" s="267"/>
      <c r="G130" s="256"/>
      <c r="H130" s="256"/>
      <c r="I130" s="256"/>
      <c r="J130" s="256"/>
    </row>
    <row r="131" spans="1:10" ht="25.5" x14ac:dyDescent="0.2">
      <c r="A131" s="265" t="str">
        <f t="shared" si="8"/>
        <v>5.</v>
      </c>
      <c r="B131" s="265" t="str">
        <f t="shared" si="6"/>
        <v/>
      </c>
      <c r="C131" s="266" t="s">
        <v>26</v>
      </c>
      <c r="D131" s="267">
        <f>SUMIFS('Rozpočet projektu'!$G$10:$G$5012,'Rozpočet projektu'!$A$10:$A$5012,$A131&amp;"*",'Rozpočet projektu'!$C$10:$C$5012,$C131)</f>
        <v>0</v>
      </c>
      <c r="E131" s="267" t="str">
        <f t="shared" si="5"/>
        <v/>
      </c>
      <c r="F131" s="267"/>
      <c r="G131" s="256"/>
      <c r="H131" s="256"/>
      <c r="I131" s="256"/>
      <c r="J131" s="256"/>
    </row>
    <row r="132" spans="1:10" ht="76.5" x14ac:dyDescent="0.2">
      <c r="A132" s="265" t="str">
        <f t="shared" si="8"/>
        <v>5.</v>
      </c>
      <c r="B132" s="265" t="str">
        <f t="shared" si="6"/>
        <v/>
      </c>
      <c r="C132" s="266" t="s">
        <v>27</v>
      </c>
      <c r="D132" s="267">
        <f>SUMIFS('Rozpočet projektu'!$G$10:$G$5012,'Rozpočet projektu'!$A$10:$A$5012,$A132&amp;"*",'Rozpočet projektu'!$C$10:$C$5012,$C132)</f>
        <v>0</v>
      </c>
      <c r="E132" s="267" t="str">
        <f t="shared" si="5"/>
        <v/>
      </c>
      <c r="F132" s="267"/>
      <c r="G132" s="256"/>
      <c r="H132" s="256"/>
      <c r="I132" s="256"/>
      <c r="J132" s="256"/>
    </row>
    <row r="133" spans="1:10" ht="102" x14ac:dyDescent="0.2">
      <c r="A133" s="265" t="str">
        <f t="shared" si="8"/>
        <v>5.</v>
      </c>
      <c r="B133" s="265" t="str">
        <f t="shared" si="6"/>
        <v/>
      </c>
      <c r="C133" s="266" t="s">
        <v>28</v>
      </c>
      <c r="D133" s="267">
        <f>SUMIFS('Rozpočet projektu'!$G$10:$G$5012,'Rozpočet projektu'!$A$10:$A$5012,$A133&amp;"*",'Rozpočet projektu'!$C$10:$C$5012,$C133)</f>
        <v>0</v>
      </c>
      <c r="E133" s="267" t="str">
        <f t="shared" ref="E133:E196" si="9">IFERROR(IF(IF(ROUND($E$2*D133,2)&gt;($E$2*D133),ROUND($E$2*D133,2)-ROUNDUP(ROUND($E$2*D133,2)-($E$2*D133),2),ROUND($E$2*D133,2))&gt;0,IF(ROUND($E$2*D133,2)&gt;($E$2*D133),ROUND($E$2*D133,2)-ROUNDUP(ROUND($E$2*D133,2)-($E$2*D133),2),ROUND($E$2*D133,2)),""),"")</f>
        <v/>
      </c>
      <c r="F133" s="267"/>
      <c r="G133" s="256"/>
      <c r="H133" s="256"/>
      <c r="I133" s="256"/>
      <c r="J133" s="256"/>
    </row>
    <row r="134" spans="1:10" ht="76.5" x14ac:dyDescent="0.2">
      <c r="A134" s="265" t="str">
        <f t="shared" si="8"/>
        <v>5.</v>
      </c>
      <c r="B134" s="265" t="str">
        <f t="shared" ref="B134:B197" si="10">IFERROR(VLOOKUP(A134,$P$2:$Q$51,2,FALSE),"")</f>
        <v/>
      </c>
      <c r="C134" s="266" t="s">
        <v>29</v>
      </c>
      <c r="D134" s="267">
        <f>SUMIFS('Rozpočet projektu'!$G$10:$G$5012,'Rozpočet projektu'!$A$10:$A$5012,$A134&amp;"*",'Rozpočet projektu'!$C$10:$C$5012,$C134)</f>
        <v>0</v>
      </c>
      <c r="E134" s="267" t="str">
        <f t="shared" si="9"/>
        <v/>
      </c>
      <c r="F134" s="267"/>
      <c r="G134" s="256"/>
      <c r="H134" s="256"/>
      <c r="I134" s="256"/>
      <c r="J134" s="256"/>
    </row>
    <row r="135" spans="1:10" ht="63.75" x14ac:dyDescent="0.2">
      <c r="A135" s="265" t="str">
        <f t="shared" si="8"/>
        <v>5.</v>
      </c>
      <c r="B135" s="265" t="str">
        <f t="shared" si="10"/>
        <v/>
      </c>
      <c r="C135" s="266" t="s">
        <v>30</v>
      </c>
      <c r="D135" s="267">
        <f>SUMIFS('Rozpočet projektu'!$G$10:$G$5012,'Rozpočet projektu'!$A$10:$A$5012,$A135&amp;"*",'Rozpočet projektu'!$C$10:$C$5012,$C135)</f>
        <v>0</v>
      </c>
      <c r="E135" s="267" t="str">
        <f t="shared" si="9"/>
        <v/>
      </c>
      <c r="F135" s="267"/>
      <c r="G135" s="256"/>
      <c r="H135" s="256"/>
      <c r="I135" s="256"/>
      <c r="J135" s="256"/>
    </row>
    <row r="136" spans="1:10" ht="38.25" x14ac:dyDescent="0.2">
      <c r="A136" s="265" t="str">
        <f t="shared" si="8"/>
        <v>5.</v>
      </c>
      <c r="B136" s="265" t="str">
        <f t="shared" si="10"/>
        <v/>
      </c>
      <c r="C136" s="266" t="s">
        <v>31</v>
      </c>
      <c r="D136" s="267">
        <f>SUMIFS('Rozpočet projektu'!$G$10:$G$5012,'Rozpočet projektu'!$A$10:$A$5012,$A136&amp;"*",'Rozpočet projektu'!$C$10:$C$5012,$C136)</f>
        <v>0</v>
      </c>
      <c r="E136" s="267" t="str">
        <f t="shared" si="9"/>
        <v/>
      </c>
      <c r="F136" s="267"/>
      <c r="G136" s="256"/>
      <c r="H136" s="256"/>
      <c r="I136" s="256"/>
      <c r="J136" s="256"/>
    </row>
    <row r="137" spans="1:10" ht="25.5" x14ac:dyDescent="0.2">
      <c r="A137" s="265" t="str">
        <f t="shared" si="8"/>
        <v>5.</v>
      </c>
      <c r="B137" s="265" t="str">
        <f t="shared" si="10"/>
        <v/>
      </c>
      <c r="C137" s="266" t="s">
        <v>32</v>
      </c>
      <c r="D137" s="267">
        <f>SUMIFS('Rozpočet projektu'!$G$10:$G$5012,'Rozpočet projektu'!$A$10:$A$5012,$A137&amp;"*",'Rozpočet projektu'!$C$10:$C$5012,$C137)</f>
        <v>0</v>
      </c>
      <c r="E137" s="267" t="str">
        <f t="shared" si="9"/>
        <v/>
      </c>
      <c r="F137" s="267"/>
      <c r="G137" s="256"/>
      <c r="H137" s="256"/>
      <c r="I137" s="256"/>
      <c r="J137" s="256"/>
    </row>
    <row r="138" spans="1:10" ht="25.5" x14ac:dyDescent="0.2">
      <c r="A138" s="265" t="str">
        <f t="shared" si="8"/>
        <v>5.</v>
      </c>
      <c r="B138" s="265" t="str">
        <f t="shared" si="10"/>
        <v/>
      </c>
      <c r="C138" s="266" t="s">
        <v>70</v>
      </c>
      <c r="D138" s="267">
        <f>SUMIFS('Rozpočet projektu'!$G$10:$G$5012,'Rozpočet projektu'!$A$10:$A$5012,$A138&amp;"*",'Rozpočet projektu'!$C$10:$C$5012,$C138)</f>
        <v>0</v>
      </c>
      <c r="E138" s="267" t="str">
        <f t="shared" si="9"/>
        <v/>
      </c>
      <c r="F138" s="267"/>
      <c r="G138" s="256"/>
      <c r="H138" s="256"/>
      <c r="I138" s="256"/>
      <c r="J138" s="256"/>
    </row>
    <row r="139" spans="1:10" ht="38.25" x14ac:dyDescent="0.2">
      <c r="A139" s="265" t="str">
        <f t="shared" si="8"/>
        <v>5.</v>
      </c>
      <c r="B139" s="265" t="str">
        <f t="shared" si="10"/>
        <v/>
      </c>
      <c r="C139" s="266" t="s">
        <v>34</v>
      </c>
      <c r="D139" s="267">
        <f>SUMIFS('Rozpočet projektu'!$G$10:$G$5012,'Rozpočet projektu'!$A$10:$A$5012,$A139&amp;"*",'Rozpočet projektu'!$C$10:$C$5012,$C139)</f>
        <v>0</v>
      </c>
      <c r="E139" s="267" t="str">
        <f t="shared" si="9"/>
        <v/>
      </c>
      <c r="F139" s="267"/>
      <c r="G139" s="256"/>
      <c r="H139" s="256"/>
      <c r="I139" s="256"/>
      <c r="J139" s="256"/>
    </row>
    <row r="140" spans="1:10" x14ac:dyDescent="0.2">
      <c r="A140" s="265" t="s">
        <v>46</v>
      </c>
      <c r="B140" s="265" t="str">
        <f t="shared" si="10"/>
        <v/>
      </c>
      <c r="C140" s="266" t="s">
        <v>8</v>
      </c>
      <c r="D140" s="267">
        <f>SUMIFS('Rozpočet projektu'!$G$10:$G$5012,'Rozpočet projektu'!$A$10:$A$5012,$A140&amp;"*",'Rozpočet projektu'!$C$10:$C$5012,$C140)</f>
        <v>0</v>
      </c>
      <c r="E140" s="267" t="str">
        <f t="shared" si="9"/>
        <v/>
      </c>
      <c r="F140" s="267"/>
      <c r="G140" s="256"/>
      <c r="H140" s="256"/>
      <c r="I140" s="256"/>
      <c r="J140" s="256"/>
    </row>
    <row r="141" spans="1:10" ht="25.5" x14ac:dyDescent="0.2">
      <c r="A141" s="265" t="str">
        <f>+A140</f>
        <v>6.</v>
      </c>
      <c r="B141" s="265" t="str">
        <f t="shared" si="10"/>
        <v/>
      </c>
      <c r="C141" s="266" t="s">
        <v>9</v>
      </c>
      <c r="D141" s="267">
        <f>SUMIFS('Rozpočet projektu'!$G$10:$G$5012,'Rozpočet projektu'!$A$10:$A$5012,$A141&amp;"*",'Rozpočet projektu'!$C$10:$C$5012,$C141)</f>
        <v>0</v>
      </c>
      <c r="E141" s="267" t="str">
        <f t="shared" si="9"/>
        <v/>
      </c>
      <c r="F141" s="267"/>
      <c r="G141" s="256"/>
      <c r="H141" s="256"/>
      <c r="I141" s="256"/>
      <c r="J141" s="256"/>
    </row>
    <row r="142" spans="1:10" ht="38.25" x14ac:dyDescent="0.2">
      <c r="A142" s="265" t="str">
        <f>+A141</f>
        <v>6.</v>
      </c>
      <c r="B142" s="265" t="str">
        <f t="shared" si="10"/>
        <v/>
      </c>
      <c r="C142" s="266" t="s">
        <v>10</v>
      </c>
      <c r="D142" s="267">
        <f>SUMIFS('Rozpočet projektu'!$G$10:$G$5012,'Rozpočet projektu'!$A$10:$A$5012,$A142&amp;"*",'Rozpočet projektu'!$C$10:$C$5012,$C142)</f>
        <v>0</v>
      </c>
      <c r="E142" s="267" t="str">
        <f t="shared" si="9"/>
        <v/>
      </c>
      <c r="F142" s="267"/>
      <c r="G142" s="256"/>
      <c r="H142" s="256"/>
      <c r="I142" s="256"/>
      <c r="J142" s="256"/>
    </row>
    <row r="143" spans="1:10" x14ac:dyDescent="0.2">
      <c r="A143" s="265" t="str">
        <f t="shared" ref="A143:A166" si="11">+A142</f>
        <v>6.</v>
      </c>
      <c r="B143" s="265" t="str">
        <f t="shared" si="10"/>
        <v/>
      </c>
      <c r="C143" s="266" t="s">
        <v>11</v>
      </c>
      <c r="D143" s="267">
        <f>SUMIFS('Rozpočet projektu'!$G$10:$G$5012,'Rozpočet projektu'!$A$10:$A$5012,$A143&amp;"*",'Rozpočet projektu'!$C$10:$C$5012,$C143)</f>
        <v>0</v>
      </c>
      <c r="E143" s="267" t="str">
        <f t="shared" si="9"/>
        <v/>
      </c>
      <c r="F143" s="267"/>
      <c r="G143" s="256"/>
      <c r="H143" s="256"/>
      <c r="I143" s="256"/>
      <c r="J143" s="256"/>
    </row>
    <row r="144" spans="1:10" ht="51" x14ac:dyDescent="0.2">
      <c r="A144" s="265" t="str">
        <f t="shared" si="11"/>
        <v>6.</v>
      </c>
      <c r="B144" s="265" t="str">
        <f t="shared" si="10"/>
        <v/>
      </c>
      <c r="C144" s="266" t="s">
        <v>12</v>
      </c>
      <c r="D144" s="267">
        <f>SUMIFS('Rozpočet projektu'!$G$10:$G$5012,'Rozpočet projektu'!$A$10:$A$5012,$A144&amp;"*",'Rozpočet projektu'!$C$10:$C$5012,$C144)</f>
        <v>0</v>
      </c>
      <c r="E144" s="267" t="str">
        <f t="shared" si="9"/>
        <v/>
      </c>
      <c r="F144" s="267"/>
      <c r="G144" s="256"/>
      <c r="H144" s="256"/>
      <c r="I144" s="256"/>
      <c r="J144" s="256"/>
    </row>
    <row r="145" spans="1:10" ht="25.5" x14ac:dyDescent="0.2">
      <c r="A145" s="265" t="str">
        <f t="shared" si="11"/>
        <v>6.</v>
      </c>
      <c r="B145" s="265" t="str">
        <f t="shared" si="10"/>
        <v/>
      </c>
      <c r="C145" s="266" t="s">
        <v>13</v>
      </c>
      <c r="D145" s="267">
        <f>SUMIFS('Rozpočet projektu'!$G$10:$G$5012,'Rozpočet projektu'!$A$10:$A$5012,$A145&amp;"*",'Rozpočet projektu'!$C$10:$C$5012,$C145)</f>
        <v>0</v>
      </c>
      <c r="E145" s="267" t="str">
        <f t="shared" si="9"/>
        <v/>
      </c>
      <c r="F145" s="267"/>
      <c r="G145" s="256"/>
      <c r="H145" s="256"/>
      <c r="I145" s="256"/>
      <c r="J145" s="256"/>
    </row>
    <row r="146" spans="1:10" x14ac:dyDescent="0.2">
      <c r="A146" s="265" t="str">
        <f t="shared" si="11"/>
        <v>6.</v>
      </c>
      <c r="B146" s="265" t="str">
        <f t="shared" si="10"/>
        <v/>
      </c>
      <c r="C146" s="266" t="s">
        <v>14</v>
      </c>
      <c r="D146" s="267">
        <f>SUMIFS('Rozpočet projektu'!$G$10:$G$5012,'Rozpočet projektu'!$A$10:$A$5012,$A146&amp;"*",'Rozpočet projektu'!$C$10:$C$5012,$C146)</f>
        <v>0</v>
      </c>
      <c r="E146" s="267" t="str">
        <f t="shared" si="9"/>
        <v/>
      </c>
      <c r="F146" s="267"/>
      <c r="G146" s="256"/>
      <c r="H146" s="256"/>
      <c r="I146" s="256"/>
      <c r="J146" s="256"/>
    </row>
    <row r="147" spans="1:10" ht="38.25" x14ac:dyDescent="0.2">
      <c r="A147" s="265" t="str">
        <f t="shared" si="11"/>
        <v>6.</v>
      </c>
      <c r="B147" s="265" t="str">
        <f t="shared" si="10"/>
        <v/>
      </c>
      <c r="C147" s="266" t="s">
        <v>15</v>
      </c>
      <c r="D147" s="267">
        <f>SUMIFS('Rozpočet projektu'!$G$10:$G$5012,'Rozpočet projektu'!$A$10:$A$5012,$A147&amp;"*",'Rozpočet projektu'!$C$10:$C$5012,$C147)</f>
        <v>0</v>
      </c>
      <c r="E147" s="267" t="str">
        <f t="shared" si="9"/>
        <v/>
      </c>
      <c r="F147" s="267"/>
      <c r="G147" s="256"/>
      <c r="H147" s="256"/>
      <c r="I147" s="256"/>
      <c r="J147" s="256"/>
    </row>
    <row r="148" spans="1:10" x14ac:dyDescent="0.2">
      <c r="A148" s="265" t="str">
        <f t="shared" si="11"/>
        <v>6.</v>
      </c>
      <c r="B148" s="265" t="str">
        <f t="shared" si="10"/>
        <v/>
      </c>
      <c r="C148" s="266" t="s">
        <v>16</v>
      </c>
      <c r="D148" s="267">
        <f>SUMIFS('Rozpočet projektu'!$G$10:$G$5012,'Rozpočet projektu'!$A$10:$A$5012,$A148&amp;"*",'Rozpočet projektu'!$C$10:$C$5012,$C148)</f>
        <v>0</v>
      </c>
      <c r="E148" s="267" t="str">
        <f t="shared" si="9"/>
        <v/>
      </c>
      <c r="F148" s="267"/>
      <c r="G148" s="256"/>
      <c r="H148" s="256"/>
      <c r="I148" s="256"/>
      <c r="J148" s="256"/>
    </row>
    <row r="149" spans="1:10" ht="38.25" x14ac:dyDescent="0.2">
      <c r="A149" s="265" t="str">
        <f t="shared" si="11"/>
        <v>6.</v>
      </c>
      <c r="B149" s="265" t="str">
        <f t="shared" si="10"/>
        <v/>
      </c>
      <c r="C149" s="266" t="s">
        <v>17</v>
      </c>
      <c r="D149" s="267">
        <f>SUMIFS('Rozpočet projektu'!$G$10:$G$5012,'Rozpočet projektu'!$A$10:$A$5012,$A149&amp;"*",'Rozpočet projektu'!$C$10:$C$5012,$C149)</f>
        <v>0</v>
      </c>
      <c r="E149" s="267" t="str">
        <f t="shared" si="9"/>
        <v/>
      </c>
      <c r="F149" s="267"/>
      <c r="G149" s="256"/>
      <c r="H149" s="256"/>
      <c r="I149" s="256"/>
      <c r="J149" s="256"/>
    </row>
    <row r="150" spans="1:10" ht="25.5" x14ac:dyDescent="0.2">
      <c r="A150" s="265" t="str">
        <f t="shared" si="11"/>
        <v>6.</v>
      </c>
      <c r="B150" s="265" t="str">
        <f t="shared" si="10"/>
        <v/>
      </c>
      <c r="C150" s="266" t="s">
        <v>18</v>
      </c>
      <c r="D150" s="267">
        <f>SUMIFS('Rozpočet projektu'!$G$10:$G$5012,'Rozpočet projektu'!$A$10:$A$5012,$A150&amp;"*",'Rozpočet projektu'!$C$10:$C$5012,$C150)</f>
        <v>0</v>
      </c>
      <c r="E150" s="267" t="str">
        <f t="shared" si="9"/>
        <v/>
      </c>
      <c r="F150" s="267"/>
      <c r="G150" s="256"/>
      <c r="H150" s="256"/>
      <c r="I150" s="256"/>
      <c r="J150" s="256"/>
    </row>
    <row r="151" spans="1:10" ht="51" x14ac:dyDescent="0.2">
      <c r="A151" s="265" t="str">
        <f t="shared" si="11"/>
        <v>6.</v>
      </c>
      <c r="B151" s="265" t="str">
        <f t="shared" si="10"/>
        <v/>
      </c>
      <c r="C151" s="266" t="s">
        <v>19</v>
      </c>
      <c r="D151" s="267">
        <f>SUMIFS('Rozpočet projektu'!$G$10:$G$5012,'Rozpočet projektu'!$A$10:$A$5012,$A151&amp;"*",'Rozpočet projektu'!$C$10:$C$5012,$C151)</f>
        <v>0</v>
      </c>
      <c r="E151" s="267" t="str">
        <f t="shared" si="9"/>
        <v/>
      </c>
      <c r="F151" s="267"/>
      <c r="G151" s="256"/>
      <c r="H151" s="256"/>
      <c r="I151" s="256"/>
      <c r="J151" s="256"/>
    </row>
    <row r="152" spans="1:10" ht="25.5" x14ac:dyDescent="0.2">
      <c r="A152" s="265" t="str">
        <f t="shared" si="11"/>
        <v>6.</v>
      </c>
      <c r="B152" s="265" t="str">
        <f t="shared" si="10"/>
        <v/>
      </c>
      <c r="C152" s="266" t="s">
        <v>20</v>
      </c>
      <c r="D152" s="267">
        <f>SUMIFS('Rozpočet projektu'!$G$10:$G$5012,'Rozpočet projektu'!$A$10:$A$5012,$A152&amp;"*",'Rozpočet projektu'!$C$10:$C$5012,$C152)</f>
        <v>0</v>
      </c>
      <c r="E152" s="267" t="str">
        <f t="shared" si="9"/>
        <v/>
      </c>
      <c r="F152" s="267"/>
      <c r="G152" s="256"/>
      <c r="H152" s="256"/>
      <c r="I152" s="256"/>
      <c r="J152" s="256"/>
    </row>
    <row r="153" spans="1:10" ht="25.5" x14ac:dyDescent="0.2">
      <c r="A153" s="265" t="str">
        <f t="shared" si="11"/>
        <v>6.</v>
      </c>
      <c r="B153" s="265" t="str">
        <f t="shared" si="10"/>
        <v/>
      </c>
      <c r="C153" s="266" t="s">
        <v>21</v>
      </c>
      <c r="D153" s="267">
        <f>SUMIFS('Rozpočet projektu'!$G$10:$G$5012,'Rozpočet projektu'!$A$10:$A$5012,$A153&amp;"*",'Rozpočet projektu'!$C$10:$C$5012,$C153)</f>
        <v>0</v>
      </c>
      <c r="E153" s="267" t="str">
        <f t="shared" si="9"/>
        <v/>
      </c>
      <c r="F153" s="267"/>
      <c r="G153" s="256"/>
      <c r="H153" s="256"/>
      <c r="I153" s="256"/>
      <c r="J153" s="256"/>
    </row>
    <row r="154" spans="1:10" x14ac:dyDescent="0.2">
      <c r="A154" s="265" t="str">
        <f t="shared" si="11"/>
        <v>6.</v>
      </c>
      <c r="B154" s="265" t="str">
        <f t="shared" si="10"/>
        <v/>
      </c>
      <c r="C154" s="266" t="s">
        <v>22</v>
      </c>
      <c r="D154" s="267">
        <f>SUMIFS('Rozpočet projektu'!$G$10:$G$5012,'Rozpočet projektu'!$A$10:$A$5012,$A154&amp;"*",'Rozpočet projektu'!$C$10:$C$5012,$C154)</f>
        <v>0</v>
      </c>
      <c r="E154" s="267" t="str">
        <f t="shared" si="9"/>
        <v/>
      </c>
      <c r="F154" s="267"/>
      <c r="G154" s="256"/>
      <c r="H154" s="256"/>
      <c r="I154" s="256"/>
      <c r="J154" s="256"/>
    </row>
    <row r="155" spans="1:10" ht="25.5" x14ac:dyDescent="0.2">
      <c r="A155" s="265" t="str">
        <f t="shared" si="11"/>
        <v>6.</v>
      </c>
      <c r="B155" s="265" t="str">
        <f t="shared" si="10"/>
        <v/>
      </c>
      <c r="C155" s="266" t="s">
        <v>23</v>
      </c>
      <c r="D155" s="267">
        <f>SUMIFS('Rozpočet projektu'!$G$10:$G$5012,'Rozpočet projektu'!$A$10:$A$5012,$A155&amp;"*",'Rozpočet projektu'!$C$10:$C$5012,$C155)</f>
        <v>0</v>
      </c>
      <c r="E155" s="267" t="str">
        <f t="shared" si="9"/>
        <v/>
      </c>
      <c r="F155" s="267"/>
      <c r="G155" s="256"/>
      <c r="H155" s="256"/>
      <c r="I155" s="256"/>
      <c r="J155" s="256"/>
    </row>
    <row r="156" spans="1:10" ht="25.5" x14ac:dyDescent="0.2">
      <c r="A156" s="265" t="str">
        <f t="shared" si="11"/>
        <v>6.</v>
      </c>
      <c r="B156" s="265" t="str">
        <f t="shared" si="10"/>
        <v/>
      </c>
      <c r="C156" s="266" t="s">
        <v>24</v>
      </c>
      <c r="D156" s="267">
        <f>SUMIFS('Rozpočet projektu'!$G$10:$G$5012,'Rozpočet projektu'!$A$10:$A$5012,$A156&amp;"*",'Rozpočet projektu'!$C$10:$C$5012,$C156)</f>
        <v>0</v>
      </c>
      <c r="E156" s="267" t="str">
        <f t="shared" si="9"/>
        <v/>
      </c>
      <c r="F156" s="267"/>
      <c r="G156" s="256"/>
      <c r="H156" s="256"/>
      <c r="I156" s="256"/>
      <c r="J156" s="256"/>
    </row>
    <row r="157" spans="1:10" x14ac:dyDescent="0.2">
      <c r="A157" s="265" t="str">
        <f t="shared" si="11"/>
        <v>6.</v>
      </c>
      <c r="B157" s="265" t="str">
        <f t="shared" si="10"/>
        <v/>
      </c>
      <c r="C157" s="266" t="s">
        <v>25</v>
      </c>
      <c r="D157" s="267">
        <f>SUMIFS('Rozpočet projektu'!$G$10:$G$5012,'Rozpočet projektu'!$A$10:$A$5012,$A157&amp;"*",'Rozpočet projektu'!$C$10:$C$5012,$C157)</f>
        <v>0</v>
      </c>
      <c r="E157" s="267" t="str">
        <f t="shared" si="9"/>
        <v/>
      </c>
      <c r="F157" s="267"/>
      <c r="G157" s="256"/>
      <c r="H157" s="256"/>
      <c r="I157" s="256"/>
      <c r="J157" s="256"/>
    </row>
    <row r="158" spans="1:10" ht="25.5" x14ac:dyDescent="0.2">
      <c r="A158" s="265" t="str">
        <f t="shared" si="11"/>
        <v>6.</v>
      </c>
      <c r="B158" s="265" t="str">
        <f t="shared" si="10"/>
        <v/>
      </c>
      <c r="C158" s="266" t="s">
        <v>26</v>
      </c>
      <c r="D158" s="267">
        <f>SUMIFS('Rozpočet projektu'!$G$10:$G$5012,'Rozpočet projektu'!$A$10:$A$5012,$A158&amp;"*",'Rozpočet projektu'!$C$10:$C$5012,$C158)</f>
        <v>0</v>
      </c>
      <c r="E158" s="267" t="str">
        <f t="shared" si="9"/>
        <v/>
      </c>
      <c r="F158" s="267"/>
      <c r="G158" s="256"/>
      <c r="H158" s="256"/>
      <c r="I158" s="256"/>
      <c r="J158" s="256"/>
    </row>
    <row r="159" spans="1:10" ht="76.5" x14ac:dyDescent="0.2">
      <c r="A159" s="265" t="str">
        <f t="shared" si="11"/>
        <v>6.</v>
      </c>
      <c r="B159" s="265" t="str">
        <f t="shared" si="10"/>
        <v/>
      </c>
      <c r="C159" s="266" t="s">
        <v>27</v>
      </c>
      <c r="D159" s="267">
        <f>SUMIFS('Rozpočet projektu'!$G$10:$G$5012,'Rozpočet projektu'!$A$10:$A$5012,$A159&amp;"*",'Rozpočet projektu'!$C$10:$C$5012,$C159)</f>
        <v>0</v>
      </c>
      <c r="E159" s="267" t="str">
        <f t="shared" si="9"/>
        <v/>
      </c>
      <c r="F159" s="267"/>
      <c r="G159" s="256"/>
      <c r="H159" s="256"/>
      <c r="I159" s="256"/>
      <c r="J159" s="256"/>
    </row>
    <row r="160" spans="1:10" ht="102" x14ac:dyDescent="0.2">
      <c r="A160" s="265" t="str">
        <f t="shared" si="11"/>
        <v>6.</v>
      </c>
      <c r="B160" s="265" t="str">
        <f t="shared" si="10"/>
        <v/>
      </c>
      <c r="C160" s="266" t="s">
        <v>28</v>
      </c>
      <c r="D160" s="267">
        <f>SUMIFS('Rozpočet projektu'!$G$10:$G$5012,'Rozpočet projektu'!$A$10:$A$5012,$A160&amp;"*",'Rozpočet projektu'!$C$10:$C$5012,$C160)</f>
        <v>0</v>
      </c>
      <c r="E160" s="267" t="str">
        <f t="shared" si="9"/>
        <v/>
      </c>
      <c r="F160" s="267"/>
      <c r="G160" s="256"/>
      <c r="H160" s="256"/>
      <c r="I160" s="256"/>
      <c r="J160" s="256"/>
    </row>
    <row r="161" spans="1:10" ht="76.5" x14ac:dyDescent="0.2">
      <c r="A161" s="265" t="str">
        <f t="shared" si="11"/>
        <v>6.</v>
      </c>
      <c r="B161" s="265" t="str">
        <f t="shared" si="10"/>
        <v/>
      </c>
      <c r="C161" s="266" t="s">
        <v>29</v>
      </c>
      <c r="D161" s="267">
        <f>SUMIFS('Rozpočet projektu'!$G$10:$G$5012,'Rozpočet projektu'!$A$10:$A$5012,$A161&amp;"*",'Rozpočet projektu'!$C$10:$C$5012,$C161)</f>
        <v>0</v>
      </c>
      <c r="E161" s="267" t="str">
        <f t="shared" si="9"/>
        <v/>
      </c>
      <c r="F161" s="267"/>
      <c r="G161" s="256"/>
      <c r="H161" s="256"/>
      <c r="I161" s="256"/>
      <c r="J161" s="256"/>
    </row>
    <row r="162" spans="1:10" ht="63.75" x14ac:dyDescent="0.2">
      <c r="A162" s="265" t="str">
        <f t="shared" si="11"/>
        <v>6.</v>
      </c>
      <c r="B162" s="265" t="str">
        <f t="shared" si="10"/>
        <v/>
      </c>
      <c r="C162" s="266" t="s">
        <v>30</v>
      </c>
      <c r="D162" s="267">
        <f>SUMIFS('Rozpočet projektu'!$G$10:$G$5012,'Rozpočet projektu'!$A$10:$A$5012,$A162&amp;"*",'Rozpočet projektu'!$C$10:$C$5012,$C162)</f>
        <v>0</v>
      </c>
      <c r="E162" s="267" t="str">
        <f t="shared" si="9"/>
        <v/>
      </c>
      <c r="F162" s="267"/>
      <c r="G162" s="256"/>
      <c r="H162" s="256"/>
      <c r="I162" s="256"/>
      <c r="J162" s="256"/>
    </row>
    <row r="163" spans="1:10" ht="38.25" x14ac:dyDescent="0.2">
      <c r="A163" s="265" t="str">
        <f t="shared" si="11"/>
        <v>6.</v>
      </c>
      <c r="B163" s="265" t="str">
        <f t="shared" si="10"/>
        <v/>
      </c>
      <c r="C163" s="266" t="s">
        <v>31</v>
      </c>
      <c r="D163" s="267">
        <f>SUMIFS('Rozpočet projektu'!$G$10:$G$5012,'Rozpočet projektu'!$A$10:$A$5012,$A163&amp;"*",'Rozpočet projektu'!$C$10:$C$5012,$C163)</f>
        <v>0</v>
      </c>
      <c r="E163" s="267" t="str">
        <f t="shared" si="9"/>
        <v/>
      </c>
      <c r="F163" s="267"/>
      <c r="G163" s="256"/>
      <c r="H163" s="256"/>
      <c r="I163" s="256"/>
      <c r="J163" s="256"/>
    </row>
    <row r="164" spans="1:10" ht="25.5" x14ac:dyDescent="0.2">
      <c r="A164" s="265" t="str">
        <f t="shared" si="11"/>
        <v>6.</v>
      </c>
      <c r="B164" s="265" t="str">
        <f t="shared" si="10"/>
        <v/>
      </c>
      <c r="C164" s="266" t="s">
        <v>32</v>
      </c>
      <c r="D164" s="267">
        <f>SUMIFS('Rozpočet projektu'!$G$10:$G$5012,'Rozpočet projektu'!$A$10:$A$5012,$A164&amp;"*",'Rozpočet projektu'!$C$10:$C$5012,$C164)</f>
        <v>0</v>
      </c>
      <c r="E164" s="267" t="str">
        <f t="shared" si="9"/>
        <v/>
      </c>
      <c r="F164" s="267"/>
      <c r="G164" s="256"/>
      <c r="H164" s="256"/>
      <c r="I164" s="256"/>
      <c r="J164" s="256"/>
    </row>
    <row r="165" spans="1:10" ht="25.5" x14ac:dyDescent="0.2">
      <c r="A165" s="265" t="str">
        <f t="shared" si="11"/>
        <v>6.</v>
      </c>
      <c r="B165" s="265" t="str">
        <f t="shared" si="10"/>
        <v/>
      </c>
      <c r="C165" s="266" t="s">
        <v>70</v>
      </c>
      <c r="D165" s="267">
        <f>SUMIFS('Rozpočet projektu'!$G$10:$G$5012,'Rozpočet projektu'!$A$10:$A$5012,$A165&amp;"*",'Rozpočet projektu'!$C$10:$C$5012,$C165)</f>
        <v>0</v>
      </c>
      <c r="E165" s="267" t="str">
        <f t="shared" si="9"/>
        <v/>
      </c>
      <c r="F165" s="267"/>
      <c r="G165" s="256"/>
      <c r="H165" s="256"/>
      <c r="I165" s="256"/>
      <c r="J165" s="256"/>
    </row>
    <row r="166" spans="1:10" ht="38.25" x14ac:dyDescent="0.2">
      <c r="A166" s="265" t="str">
        <f t="shared" si="11"/>
        <v>6.</v>
      </c>
      <c r="B166" s="265" t="str">
        <f t="shared" si="10"/>
        <v/>
      </c>
      <c r="C166" s="266" t="s">
        <v>34</v>
      </c>
      <c r="D166" s="267">
        <f>SUMIFS('Rozpočet projektu'!$G$10:$G$5012,'Rozpočet projektu'!$A$10:$A$5012,$A166&amp;"*",'Rozpočet projektu'!$C$10:$C$5012,$C166)</f>
        <v>0</v>
      </c>
      <c r="E166" s="267" t="str">
        <f t="shared" si="9"/>
        <v/>
      </c>
      <c r="F166" s="267"/>
      <c r="G166" s="256"/>
      <c r="H166" s="256"/>
      <c r="I166" s="256"/>
      <c r="J166" s="256"/>
    </row>
    <row r="167" spans="1:10" x14ac:dyDescent="0.2">
      <c r="A167" s="265" t="s">
        <v>48</v>
      </c>
      <c r="B167" s="265" t="str">
        <f t="shared" si="10"/>
        <v/>
      </c>
      <c r="C167" s="266" t="s">
        <v>8</v>
      </c>
      <c r="D167" s="267">
        <f>SUMIFS('Rozpočet projektu'!$G$10:$G$5012,'Rozpočet projektu'!$A$10:$A$5012,$A167&amp;"*",'Rozpočet projektu'!$C$10:$C$5012,$C167)</f>
        <v>0</v>
      </c>
      <c r="E167" s="267" t="str">
        <f t="shared" si="9"/>
        <v/>
      </c>
      <c r="F167" s="267"/>
      <c r="G167" s="256"/>
      <c r="H167" s="256"/>
      <c r="I167" s="256"/>
      <c r="J167" s="256"/>
    </row>
    <row r="168" spans="1:10" ht="25.5" x14ac:dyDescent="0.2">
      <c r="A168" s="265" t="str">
        <f>+A167</f>
        <v>7.</v>
      </c>
      <c r="B168" s="265" t="str">
        <f t="shared" si="10"/>
        <v/>
      </c>
      <c r="C168" s="266" t="s">
        <v>9</v>
      </c>
      <c r="D168" s="267">
        <f>SUMIFS('Rozpočet projektu'!$G$10:$G$5012,'Rozpočet projektu'!$A$10:$A$5012,$A168&amp;"*",'Rozpočet projektu'!$C$10:$C$5012,$C168)</f>
        <v>0</v>
      </c>
      <c r="E168" s="267" t="str">
        <f t="shared" si="9"/>
        <v/>
      </c>
      <c r="F168" s="267"/>
      <c r="G168" s="256"/>
      <c r="H168" s="256"/>
      <c r="I168" s="256"/>
      <c r="J168" s="256"/>
    </row>
    <row r="169" spans="1:10" ht="38.25" x14ac:dyDescent="0.2">
      <c r="A169" s="265" t="str">
        <f>+A168</f>
        <v>7.</v>
      </c>
      <c r="B169" s="265" t="str">
        <f t="shared" si="10"/>
        <v/>
      </c>
      <c r="C169" s="266" t="s">
        <v>10</v>
      </c>
      <c r="D169" s="267">
        <f>SUMIFS('Rozpočet projektu'!$G$10:$G$5012,'Rozpočet projektu'!$A$10:$A$5012,$A169&amp;"*",'Rozpočet projektu'!$C$10:$C$5012,$C169)</f>
        <v>0</v>
      </c>
      <c r="E169" s="267" t="str">
        <f t="shared" si="9"/>
        <v/>
      </c>
      <c r="F169" s="267"/>
      <c r="G169" s="256"/>
      <c r="H169" s="256"/>
      <c r="I169" s="256"/>
      <c r="J169" s="256"/>
    </row>
    <row r="170" spans="1:10" x14ac:dyDescent="0.2">
      <c r="A170" s="265" t="str">
        <f t="shared" ref="A170:A193" si="12">+A169</f>
        <v>7.</v>
      </c>
      <c r="B170" s="265" t="str">
        <f t="shared" si="10"/>
        <v/>
      </c>
      <c r="C170" s="266" t="s">
        <v>11</v>
      </c>
      <c r="D170" s="267">
        <f>SUMIFS('Rozpočet projektu'!$G$10:$G$5012,'Rozpočet projektu'!$A$10:$A$5012,$A170&amp;"*",'Rozpočet projektu'!$C$10:$C$5012,$C170)</f>
        <v>0</v>
      </c>
      <c r="E170" s="267" t="str">
        <f t="shared" si="9"/>
        <v/>
      </c>
      <c r="F170" s="267"/>
      <c r="G170" s="256"/>
      <c r="H170" s="256"/>
      <c r="I170" s="256"/>
      <c r="J170" s="256"/>
    </row>
    <row r="171" spans="1:10" ht="51" x14ac:dyDescent="0.2">
      <c r="A171" s="265" t="str">
        <f t="shared" si="12"/>
        <v>7.</v>
      </c>
      <c r="B171" s="265" t="str">
        <f t="shared" si="10"/>
        <v/>
      </c>
      <c r="C171" s="266" t="s">
        <v>12</v>
      </c>
      <c r="D171" s="267">
        <f>SUMIFS('Rozpočet projektu'!$G$10:$G$5012,'Rozpočet projektu'!$A$10:$A$5012,$A171&amp;"*",'Rozpočet projektu'!$C$10:$C$5012,$C171)</f>
        <v>0</v>
      </c>
      <c r="E171" s="267" t="str">
        <f t="shared" si="9"/>
        <v/>
      </c>
      <c r="F171" s="267"/>
      <c r="G171" s="256"/>
      <c r="H171" s="256"/>
      <c r="I171" s="256"/>
      <c r="J171" s="256"/>
    </row>
    <row r="172" spans="1:10" ht="25.5" x14ac:dyDescent="0.2">
      <c r="A172" s="265" t="str">
        <f t="shared" si="12"/>
        <v>7.</v>
      </c>
      <c r="B172" s="265" t="str">
        <f t="shared" si="10"/>
        <v/>
      </c>
      <c r="C172" s="266" t="s">
        <v>13</v>
      </c>
      <c r="D172" s="267">
        <f>SUMIFS('Rozpočet projektu'!$G$10:$G$5012,'Rozpočet projektu'!$A$10:$A$5012,$A172&amp;"*",'Rozpočet projektu'!$C$10:$C$5012,$C172)</f>
        <v>0</v>
      </c>
      <c r="E172" s="267" t="str">
        <f t="shared" si="9"/>
        <v/>
      </c>
      <c r="F172" s="267"/>
      <c r="G172" s="256"/>
      <c r="H172" s="256"/>
      <c r="I172" s="256"/>
      <c r="J172" s="256"/>
    </row>
    <row r="173" spans="1:10" x14ac:dyDescent="0.2">
      <c r="A173" s="265" t="str">
        <f t="shared" si="12"/>
        <v>7.</v>
      </c>
      <c r="B173" s="265" t="str">
        <f t="shared" si="10"/>
        <v/>
      </c>
      <c r="C173" s="266" t="s">
        <v>14</v>
      </c>
      <c r="D173" s="267">
        <f>SUMIFS('Rozpočet projektu'!$G$10:$G$5012,'Rozpočet projektu'!$A$10:$A$5012,$A173&amp;"*",'Rozpočet projektu'!$C$10:$C$5012,$C173)</f>
        <v>0</v>
      </c>
      <c r="E173" s="267" t="str">
        <f t="shared" si="9"/>
        <v/>
      </c>
      <c r="F173" s="267"/>
      <c r="G173" s="256"/>
      <c r="H173" s="256"/>
      <c r="I173" s="256"/>
      <c r="J173" s="256"/>
    </row>
    <row r="174" spans="1:10" ht="38.25" x14ac:dyDescent="0.2">
      <c r="A174" s="265" t="str">
        <f t="shared" si="12"/>
        <v>7.</v>
      </c>
      <c r="B174" s="265" t="str">
        <f t="shared" si="10"/>
        <v/>
      </c>
      <c r="C174" s="266" t="s">
        <v>15</v>
      </c>
      <c r="D174" s="267">
        <f>SUMIFS('Rozpočet projektu'!$G$10:$G$5012,'Rozpočet projektu'!$A$10:$A$5012,$A174&amp;"*",'Rozpočet projektu'!$C$10:$C$5012,$C174)</f>
        <v>0</v>
      </c>
      <c r="E174" s="267" t="str">
        <f t="shared" si="9"/>
        <v/>
      </c>
      <c r="F174" s="267"/>
      <c r="G174" s="256"/>
      <c r="H174" s="256"/>
      <c r="I174" s="256"/>
      <c r="J174" s="256"/>
    </row>
    <row r="175" spans="1:10" x14ac:dyDescent="0.2">
      <c r="A175" s="265" t="str">
        <f t="shared" si="12"/>
        <v>7.</v>
      </c>
      <c r="B175" s="265" t="str">
        <f t="shared" si="10"/>
        <v/>
      </c>
      <c r="C175" s="266" t="s">
        <v>16</v>
      </c>
      <c r="D175" s="267">
        <f>SUMIFS('Rozpočet projektu'!$G$10:$G$5012,'Rozpočet projektu'!$A$10:$A$5012,$A175&amp;"*",'Rozpočet projektu'!$C$10:$C$5012,$C175)</f>
        <v>0</v>
      </c>
      <c r="E175" s="267" t="str">
        <f t="shared" si="9"/>
        <v/>
      </c>
      <c r="F175" s="267"/>
      <c r="G175" s="256"/>
      <c r="H175" s="256"/>
      <c r="I175" s="256"/>
      <c r="J175" s="256"/>
    </row>
    <row r="176" spans="1:10" ht="38.25" x14ac:dyDescent="0.2">
      <c r="A176" s="265" t="str">
        <f t="shared" si="12"/>
        <v>7.</v>
      </c>
      <c r="B176" s="265" t="str">
        <f t="shared" si="10"/>
        <v/>
      </c>
      <c r="C176" s="266" t="s">
        <v>17</v>
      </c>
      <c r="D176" s="267">
        <f>SUMIFS('Rozpočet projektu'!$G$10:$G$5012,'Rozpočet projektu'!$A$10:$A$5012,$A176&amp;"*",'Rozpočet projektu'!$C$10:$C$5012,$C176)</f>
        <v>0</v>
      </c>
      <c r="E176" s="267" t="str">
        <f t="shared" si="9"/>
        <v/>
      </c>
      <c r="F176" s="267"/>
      <c r="G176" s="256"/>
      <c r="H176" s="256"/>
      <c r="I176" s="256"/>
      <c r="J176" s="256"/>
    </row>
    <row r="177" spans="1:10" ht="25.5" x14ac:dyDescent="0.2">
      <c r="A177" s="265" t="str">
        <f t="shared" si="12"/>
        <v>7.</v>
      </c>
      <c r="B177" s="265" t="str">
        <f t="shared" si="10"/>
        <v/>
      </c>
      <c r="C177" s="266" t="s">
        <v>18</v>
      </c>
      <c r="D177" s="267">
        <f>SUMIFS('Rozpočet projektu'!$G$10:$G$5012,'Rozpočet projektu'!$A$10:$A$5012,$A177&amp;"*",'Rozpočet projektu'!$C$10:$C$5012,$C177)</f>
        <v>0</v>
      </c>
      <c r="E177" s="267" t="str">
        <f t="shared" si="9"/>
        <v/>
      </c>
      <c r="F177" s="267"/>
      <c r="G177" s="256"/>
      <c r="H177" s="256"/>
      <c r="I177" s="256"/>
      <c r="J177" s="256"/>
    </row>
    <row r="178" spans="1:10" ht="51" x14ac:dyDescent="0.2">
      <c r="A178" s="265" t="str">
        <f t="shared" si="12"/>
        <v>7.</v>
      </c>
      <c r="B178" s="265" t="str">
        <f t="shared" si="10"/>
        <v/>
      </c>
      <c r="C178" s="266" t="s">
        <v>19</v>
      </c>
      <c r="D178" s="267">
        <f>SUMIFS('Rozpočet projektu'!$G$10:$G$5012,'Rozpočet projektu'!$A$10:$A$5012,$A178&amp;"*",'Rozpočet projektu'!$C$10:$C$5012,$C178)</f>
        <v>0</v>
      </c>
      <c r="E178" s="267" t="str">
        <f t="shared" si="9"/>
        <v/>
      </c>
      <c r="F178" s="267"/>
      <c r="G178" s="256"/>
      <c r="H178" s="256"/>
      <c r="I178" s="256"/>
      <c r="J178" s="256"/>
    </row>
    <row r="179" spans="1:10" ht="25.5" x14ac:dyDescent="0.2">
      <c r="A179" s="265" t="str">
        <f t="shared" si="12"/>
        <v>7.</v>
      </c>
      <c r="B179" s="265" t="str">
        <f t="shared" si="10"/>
        <v/>
      </c>
      <c r="C179" s="266" t="s">
        <v>20</v>
      </c>
      <c r="D179" s="267">
        <f>SUMIFS('Rozpočet projektu'!$G$10:$G$5012,'Rozpočet projektu'!$A$10:$A$5012,$A179&amp;"*",'Rozpočet projektu'!$C$10:$C$5012,$C179)</f>
        <v>0</v>
      </c>
      <c r="E179" s="267" t="str">
        <f t="shared" si="9"/>
        <v/>
      </c>
      <c r="F179" s="267"/>
      <c r="G179" s="256"/>
      <c r="H179" s="256"/>
      <c r="I179" s="256"/>
      <c r="J179" s="256"/>
    </row>
    <row r="180" spans="1:10" ht="25.5" x14ac:dyDescent="0.2">
      <c r="A180" s="265" t="str">
        <f t="shared" si="12"/>
        <v>7.</v>
      </c>
      <c r="B180" s="265" t="str">
        <f t="shared" si="10"/>
        <v/>
      </c>
      <c r="C180" s="266" t="s">
        <v>21</v>
      </c>
      <c r="D180" s="267">
        <f>SUMIFS('Rozpočet projektu'!$G$10:$G$5012,'Rozpočet projektu'!$A$10:$A$5012,$A180&amp;"*",'Rozpočet projektu'!$C$10:$C$5012,$C180)</f>
        <v>0</v>
      </c>
      <c r="E180" s="267" t="str">
        <f t="shared" si="9"/>
        <v/>
      </c>
      <c r="F180" s="267"/>
      <c r="G180" s="256"/>
      <c r="H180" s="256"/>
      <c r="I180" s="256"/>
      <c r="J180" s="256"/>
    </row>
    <row r="181" spans="1:10" x14ac:dyDescent="0.2">
      <c r="A181" s="265" t="str">
        <f t="shared" si="12"/>
        <v>7.</v>
      </c>
      <c r="B181" s="265" t="str">
        <f t="shared" si="10"/>
        <v/>
      </c>
      <c r="C181" s="266" t="s">
        <v>22</v>
      </c>
      <c r="D181" s="267">
        <f>SUMIFS('Rozpočet projektu'!$G$10:$G$5012,'Rozpočet projektu'!$A$10:$A$5012,$A181&amp;"*",'Rozpočet projektu'!$C$10:$C$5012,$C181)</f>
        <v>0</v>
      </c>
      <c r="E181" s="267" t="str">
        <f t="shared" si="9"/>
        <v/>
      </c>
      <c r="F181" s="267"/>
      <c r="G181" s="256"/>
      <c r="H181" s="256"/>
      <c r="I181" s="256"/>
      <c r="J181" s="256"/>
    </row>
    <row r="182" spans="1:10" ht="25.5" x14ac:dyDescent="0.2">
      <c r="A182" s="265" t="str">
        <f t="shared" si="12"/>
        <v>7.</v>
      </c>
      <c r="B182" s="265" t="str">
        <f t="shared" si="10"/>
        <v/>
      </c>
      <c r="C182" s="266" t="s">
        <v>23</v>
      </c>
      <c r="D182" s="267">
        <f>SUMIFS('Rozpočet projektu'!$G$10:$G$5012,'Rozpočet projektu'!$A$10:$A$5012,$A182&amp;"*",'Rozpočet projektu'!$C$10:$C$5012,$C182)</f>
        <v>0</v>
      </c>
      <c r="E182" s="267" t="str">
        <f t="shared" si="9"/>
        <v/>
      </c>
      <c r="F182" s="267"/>
      <c r="G182" s="256"/>
      <c r="H182" s="256"/>
      <c r="I182" s="256"/>
      <c r="J182" s="256"/>
    </row>
    <row r="183" spans="1:10" ht="25.5" x14ac:dyDescent="0.2">
      <c r="A183" s="265" t="str">
        <f t="shared" si="12"/>
        <v>7.</v>
      </c>
      <c r="B183" s="265" t="str">
        <f t="shared" si="10"/>
        <v/>
      </c>
      <c r="C183" s="266" t="s">
        <v>24</v>
      </c>
      <c r="D183" s="267">
        <f>SUMIFS('Rozpočet projektu'!$G$10:$G$5012,'Rozpočet projektu'!$A$10:$A$5012,$A183&amp;"*",'Rozpočet projektu'!$C$10:$C$5012,$C183)</f>
        <v>0</v>
      </c>
      <c r="E183" s="267" t="str">
        <f t="shared" si="9"/>
        <v/>
      </c>
      <c r="F183" s="267"/>
      <c r="G183" s="256"/>
      <c r="H183" s="256"/>
      <c r="I183" s="256"/>
      <c r="J183" s="256"/>
    </row>
    <row r="184" spans="1:10" x14ac:dyDescent="0.2">
      <c r="A184" s="265" t="str">
        <f t="shared" si="12"/>
        <v>7.</v>
      </c>
      <c r="B184" s="265" t="str">
        <f t="shared" si="10"/>
        <v/>
      </c>
      <c r="C184" s="266" t="s">
        <v>25</v>
      </c>
      <c r="D184" s="267">
        <f>SUMIFS('Rozpočet projektu'!$G$10:$G$5012,'Rozpočet projektu'!$A$10:$A$5012,$A184&amp;"*",'Rozpočet projektu'!$C$10:$C$5012,$C184)</f>
        <v>0</v>
      </c>
      <c r="E184" s="267" t="str">
        <f t="shared" si="9"/>
        <v/>
      </c>
      <c r="F184" s="267"/>
      <c r="G184" s="256"/>
      <c r="H184" s="256"/>
      <c r="I184" s="256"/>
      <c r="J184" s="256"/>
    </row>
    <row r="185" spans="1:10" ht="25.5" x14ac:dyDescent="0.2">
      <c r="A185" s="265" t="str">
        <f t="shared" si="12"/>
        <v>7.</v>
      </c>
      <c r="B185" s="265" t="str">
        <f t="shared" si="10"/>
        <v/>
      </c>
      <c r="C185" s="266" t="s">
        <v>26</v>
      </c>
      <c r="D185" s="267">
        <f>SUMIFS('Rozpočet projektu'!$G$10:$G$5012,'Rozpočet projektu'!$A$10:$A$5012,$A185&amp;"*",'Rozpočet projektu'!$C$10:$C$5012,$C185)</f>
        <v>0</v>
      </c>
      <c r="E185" s="267" t="str">
        <f t="shared" si="9"/>
        <v/>
      </c>
      <c r="F185" s="267"/>
      <c r="G185" s="256"/>
      <c r="H185" s="256"/>
      <c r="I185" s="256"/>
      <c r="J185" s="256"/>
    </row>
    <row r="186" spans="1:10" ht="76.5" x14ac:dyDescent="0.2">
      <c r="A186" s="265" t="str">
        <f t="shared" si="12"/>
        <v>7.</v>
      </c>
      <c r="B186" s="265" t="str">
        <f t="shared" si="10"/>
        <v/>
      </c>
      <c r="C186" s="266" t="s">
        <v>27</v>
      </c>
      <c r="D186" s="267">
        <f>SUMIFS('Rozpočet projektu'!$G$10:$G$5012,'Rozpočet projektu'!$A$10:$A$5012,$A186&amp;"*",'Rozpočet projektu'!$C$10:$C$5012,$C186)</f>
        <v>0</v>
      </c>
      <c r="E186" s="267" t="str">
        <f t="shared" si="9"/>
        <v/>
      </c>
      <c r="F186" s="267"/>
      <c r="G186" s="256"/>
      <c r="H186" s="256"/>
      <c r="I186" s="256"/>
      <c r="J186" s="256"/>
    </row>
    <row r="187" spans="1:10" ht="102" x14ac:dyDescent="0.2">
      <c r="A187" s="265" t="str">
        <f t="shared" si="12"/>
        <v>7.</v>
      </c>
      <c r="B187" s="265" t="str">
        <f t="shared" si="10"/>
        <v/>
      </c>
      <c r="C187" s="266" t="s">
        <v>28</v>
      </c>
      <c r="D187" s="267">
        <f>SUMIFS('Rozpočet projektu'!$G$10:$G$5012,'Rozpočet projektu'!$A$10:$A$5012,$A187&amp;"*",'Rozpočet projektu'!$C$10:$C$5012,$C187)</f>
        <v>0</v>
      </c>
      <c r="E187" s="267" t="str">
        <f t="shared" si="9"/>
        <v/>
      </c>
      <c r="F187" s="267"/>
      <c r="G187" s="256"/>
      <c r="H187" s="256"/>
      <c r="I187" s="256"/>
      <c r="J187" s="256"/>
    </row>
    <row r="188" spans="1:10" ht="76.5" x14ac:dyDescent="0.2">
      <c r="A188" s="265" t="str">
        <f t="shared" si="12"/>
        <v>7.</v>
      </c>
      <c r="B188" s="265" t="str">
        <f t="shared" si="10"/>
        <v/>
      </c>
      <c r="C188" s="266" t="s">
        <v>29</v>
      </c>
      <c r="D188" s="267">
        <f>SUMIFS('Rozpočet projektu'!$G$10:$G$5012,'Rozpočet projektu'!$A$10:$A$5012,$A188&amp;"*",'Rozpočet projektu'!$C$10:$C$5012,$C188)</f>
        <v>0</v>
      </c>
      <c r="E188" s="267" t="str">
        <f t="shared" si="9"/>
        <v/>
      </c>
      <c r="F188" s="267"/>
      <c r="G188" s="256"/>
      <c r="H188" s="256"/>
      <c r="I188" s="256"/>
      <c r="J188" s="256"/>
    </row>
    <row r="189" spans="1:10" ht="63.75" x14ac:dyDescent="0.2">
      <c r="A189" s="265" t="str">
        <f t="shared" si="12"/>
        <v>7.</v>
      </c>
      <c r="B189" s="265" t="str">
        <f t="shared" si="10"/>
        <v/>
      </c>
      <c r="C189" s="266" t="s">
        <v>30</v>
      </c>
      <c r="D189" s="267">
        <f>SUMIFS('Rozpočet projektu'!$G$10:$G$5012,'Rozpočet projektu'!$A$10:$A$5012,$A189&amp;"*",'Rozpočet projektu'!$C$10:$C$5012,$C189)</f>
        <v>0</v>
      </c>
      <c r="E189" s="267" t="str">
        <f t="shared" si="9"/>
        <v/>
      </c>
      <c r="F189" s="267"/>
      <c r="G189" s="256"/>
      <c r="H189" s="256"/>
      <c r="I189" s="256"/>
      <c r="J189" s="256"/>
    </row>
    <row r="190" spans="1:10" ht="38.25" x14ac:dyDescent="0.2">
      <c r="A190" s="265" t="str">
        <f t="shared" si="12"/>
        <v>7.</v>
      </c>
      <c r="B190" s="265" t="str">
        <f t="shared" si="10"/>
        <v/>
      </c>
      <c r="C190" s="266" t="s">
        <v>31</v>
      </c>
      <c r="D190" s="267">
        <f>SUMIFS('Rozpočet projektu'!$G$10:$G$5012,'Rozpočet projektu'!$A$10:$A$5012,$A190&amp;"*",'Rozpočet projektu'!$C$10:$C$5012,$C190)</f>
        <v>0</v>
      </c>
      <c r="E190" s="267" t="str">
        <f t="shared" si="9"/>
        <v/>
      </c>
      <c r="F190" s="267"/>
      <c r="G190" s="256"/>
      <c r="H190" s="256"/>
      <c r="I190" s="256"/>
      <c r="J190" s="256"/>
    </row>
    <row r="191" spans="1:10" ht="25.5" x14ac:dyDescent="0.2">
      <c r="A191" s="265" t="str">
        <f t="shared" si="12"/>
        <v>7.</v>
      </c>
      <c r="B191" s="265" t="str">
        <f t="shared" si="10"/>
        <v/>
      </c>
      <c r="C191" s="266" t="s">
        <v>32</v>
      </c>
      <c r="D191" s="267">
        <f>SUMIFS('Rozpočet projektu'!$G$10:$G$5012,'Rozpočet projektu'!$A$10:$A$5012,$A191&amp;"*",'Rozpočet projektu'!$C$10:$C$5012,$C191)</f>
        <v>0</v>
      </c>
      <c r="E191" s="267" t="str">
        <f t="shared" si="9"/>
        <v/>
      </c>
      <c r="F191" s="267"/>
      <c r="G191" s="256"/>
      <c r="H191" s="256"/>
      <c r="I191" s="256"/>
      <c r="J191" s="256"/>
    </row>
    <row r="192" spans="1:10" ht="25.5" x14ac:dyDescent="0.2">
      <c r="A192" s="265" t="str">
        <f t="shared" si="12"/>
        <v>7.</v>
      </c>
      <c r="B192" s="265" t="str">
        <f t="shared" si="10"/>
        <v/>
      </c>
      <c r="C192" s="266" t="s">
        <v>70</v>
      </c>
      <c r="D192" s="267">
        <f>SUMIFS('Rozpočet projektu'!$G$10:$G$5012,'Rozpočet projektu'!$A$10:$A$5012,$A192&amp;"*",'Rozpočet projektu'!$C$10:$C$5012,$C192)</f>
        <v>0</v>
      </c>
      <c r="E192" s="267" t="str">
        <f t="shared" si="9"/>
        <v/>
      </c>
      <c r="F192" s="267"/>
      <c r="G192" s="256"/>
      <c r="H192" s="256"/>
      <c r="I192" s="256"/>
      <c r="J192" s="256"/>
    </row>
    <row r="193" spans="1:10" ht="38.25" x14ac:dyDescent="0.2">
      <c r="A193" s="265" t="str">
        <f t="shared" si="12"/>
        <v>7.</v>
      </c>
      <c r="B193" s="265" t="str">
        <f t="shared" si="10"/>
        <v/>
      </c>
      <c r="C193" s="266" t="s">
        <v>34</v>
      </c>
      <c r="D193" s="267">
        <f>SUMIFS('Rozpočet projektu'!$G$10:$G$5012,'Rozpočet projektu'!$A$10:$A$5012,$A193&amp;"*",'Rozpočet projektu'!$C$10:$C$5012,$C193)</f>
        <v>0</v>
      </c>
      <c r="E193" s="267" t="str">
        <f t="shared" si="9"/>
        <v/>
      </c>
      <c r="F193" s="267"/>
      <c r="G193" s="256"/>
      <c r="H193" s="256"/>
      <c r="I193" s="256"/>
      <c r="J193" s="256"/>
    </row>
    <row r="194" spans="1:10" x14ac:dyDescent="0.2">
      <c r="A194" s="265" t="s">
        <v>49</v>
      </c>
      <c r="B194" s="265" t="str">
        <f t="shared" si="10"/>
        <v/>
      </c>
      <c r="C194" s="266" t="s">
        <v>8</v>
      </c>
      <c r="D194" s="267">
        <f>SUMIFS('Rozpočet projektu'!$G$10:$G$5012,'Rozpočet projektu'!$A$10:$A$5012,$A194&amp;"*",'Rozpočet projektu'!$C$10:$C$5012,$C194)</f>
        <v>0</v>
      </c>
      <c r="E194" s="267" t="str">
        <f t="shared" si="9"/>
        <v/>
      </c>
      <c r="F194" s="267"/>
      <c r="G194" s="256"/>
      <c r="H194" s="256"/>
      <c r="I194" s="256"/>
      <c r="J194" s="256"/>
    </row>
    <row r="195" spans="1:10" ht="25.5" x14ac:dyDescent="0.2">
      <c r="A195" s="265" t="str">
        <f>+A194</f>
        <v>8.</v>
      </c>
      <c r="B195" s="265" t="str">
        <f t="shared" si="10"/>
        <v/>
      </c>
      <c r="C195" s="266" t="s">
        <v>9</v>
      </c>
      <c r="D195" s="267">
        <f>SUMIFS('Rozpočet projektu'!$G$10:$G$5012,'Rozpočet projektu'!$A$10:$A$5012,$A195&amp;"*",'Rozpočet projektu'!$C$10:$C$5012,$C195)</f>
        <v>0</v>
      </c>
      <c r="E195" s="267" t="str">
        <f t="shared" si="9"/>
        <v/>
      </c>
      <c r="F195" s="267"/>
      <c r="G195" s="256"/>
      <c r="H195" s="256"/>
      <c r="I195" s="256"/>
      <c r="J195" s="256"/>
    </row>
    <row r="196" spans="1:10" ht="38.25" x14ac:dyDescent="0.2">
      <c r="A196" s="265" t="str">
        <f>+A195</f>
        <v>8.</v>
      </c>
      <c r="B196" s="265" t="str">
        <f t="shared" si="10"/>
        <v/>
      </c>
      <c r="C196" s="266" t="s">
        <v>10</v>
      </c>
      <c r="D196" s="267">
        <f>SUMIFS('Rozpočet projektu'!$G$10:$G$5012,'Rozpočet projektu'!$A$10:$A$5012,$A196&amp;"*",'Rozpočet projektu'!$C$10:$C$5012,$C196)</f>
        <v>0</v>
      </c>
      <c r="E196" s="267" t="str">
        <f t="shared" si="9"/>
        <v/>
      </c>
      <c r="F196" s="267"/>
      <c r="G196" s="256"/>
      <c r="H196" s="256"/>
      <c r="I196" s="256"/>
      <c r="J196" s="256"/>
    </row>
    <row r="197" spans="1:10" x14ac:dyDescent="0.2">
      <c r="A197" s="265" t="str">
        <f t="shared" ref="A197:A220" si="13">+A196</f>
        <v>8.</v>
      </c>
      <c r="B197" s="265" t="str">
        <f t="shared" si="10"/>
        <v/>
      </c>
      <c r="C197" s="266" t="s">
        <v>11</v>
      </c>
      <c r="D197" s="267">
        <f>SUMIFS('Rozpočet projektu'!$G$10:$G$5012,'Rozpočet projektu'!$A$10:$A$5012,$A197&amp;"*",'Rozpočet projektu'!$C$10:$C$5012,$C197)</f>
        <v>0</v>
      </c>
      <c r="E197" s="267" t="str">
        <f t="shared" ref="E197:E260" si="14">IFERROR(IF(IF(ROUND($E$2*D197,2)&gt;($E$2*D197),ROUND($E$2*D197,2)-ROUNDUP(ROUND($E$2*D197,2)-($E$2*D197),2),ROUND($E$2*D197,2))&gt;0,IF(ROUND($E$2*D197,2)&gt;($E$2*D197),ROUND($E$2*D197,2)-ROUNDUP(ROUND($E$2*D197,2)-($E$2*D197),2),ROUND($E$2*D197,2)),""),"")</f>
        <v/>
      </c>
      <c r="F197" s="267"/>
      <c r="G197" s="256"/>
      <c r="H197" s="256"/>
      <c r="I197" s="256"/>
      <c r="J197" s="256"/>
    </row>
    <row r="198" spans="1:10" ht="51" x14ac:dyDescent="0.2">
      <c r="A198" s="265" t="str">
        <f t="shared" si="13"/>
        <v>8.</v>
      </c>
      <c r="B198" s="265" t="str">
        <f t="shared" ref="B198:B261" si="15">IFERROR(VLOOKUP(A198,$P$2:$Q$51,2,FALSE),"")</f>
        <v/>
      </c>
      <c r="C198" s="266" t="s">
        <v>12</v>
      </c>
      <c r="D198" s="267">
        <f>SUMIFS('Rozpočet projektu'!$G$10:$G$5012,'Rozpočet projektu'!$A$10:$A$5012,$A198&amp;"*",'Rozpočet projektu'!$C$10:$C$5012,$C198)</f>
        <v>0</v>
      </c>
      <c r="E198" s="267" t="str">
        <f t="shared" si="14"/>
        <v/>
      </c>
      <c r="F198" s="267"/>
      <c r="G198" s="256"/>
      <c r="H198" s="256"/>
      <c r="I198" s="256"/>
      <c r="J198" s="256"/>
    </row>
    <row r="199" spans="1:10" ht="25.5" x14ac:dyDescent="0.2">
      <c r="A199" s="265" t="str">
        <f t="shared" si="13"/>
        <v>8.</v>
      </c>
      <c r="B199" s="265" t="str">
        <f t="shared" si="15"/>
        <v/>
      </c>
      <c r="C199" s="266" t="s">
        <v>13</v>
      </c>
      <c r="D199" s="267">
        <f>SUMIFS('Rozpočet projektu'!$G$10:$G$5012,'Rozpočet projektu'!$A$10:$A$5012,$A199&amp;"*",'Rozpočet projektu'!$C$10:$C$5012,$C199)</f>
        <v>0</v>
      </c>
      <c r="E199" s="267" t="str">
        <f t="shared" si="14"/>
        <v/>
      </c>
      <c r="F199" s="267"/>
      <c r="G199" s="256"/>
      <c r="H199" s="256"/>
      <c r="I199" s="256"/>
      <c r="J199" s="256"/>
    </row>
    <row r="200" spans="1:10" x14ac:dyDescent="0.2">
      <c r="A200" s="265" t="str">
        <f t="shared" si="13"/>
        <v>8.</v>
      </c>
      <c r="B200" s="265" t="str">
        <f t="shared" si="15"/>
        <v/>
      </c>
      <c r="C200" s="266" t="s">
        <v>14</v>
      </c>
      <c r="D200" s="267">
        <f>SUMIFS('Rozpočet projektu'!$G$10:$G$5012,'Rozpočet projektu'!$A$10:$A$5012,$A200&amp;"*",'Rozpočet projektu'!$C$10:$C$5012,$C200)</f>
        <v>0</v>
      </c>
      <c r="E200" s="267" t="str">
        <f t="shared" si="14"/>
        <v/>
      </c>
      <c r="F200" s="267"/>
      <c r="G200" s="256"/>
      <c r="H200" s="256"/>
      <c r="I200" s="256"/>
      <c r="J200" s="256"/>
    </row>
    <row r="201" spans="1:10" ht="38.25" x14ac:dyDescent="0.2">
      <c r="A201" s="265" t="str">
        <f t="shared" si="13"/>
        <v>8.</v>
      </c>
      <c r="B201" s="265" t="str">
        <f t="shared" si="15"/>
        <v/>
      </c>
      <c r="C201" s="266" t="s">
        <v>15</v>
      </c>
      <c r="D201" s="267">
        <f>SUMIFS('Rozpočet projektu'!$G$10:$G$5012,'Rozpočet projektu'!$A$10:$A$5012,$A201&amp;"*",'Rozpočet projektu'!$C$10:$C$5012,$C201)</f>
        <v>0</v>
      </c>
      <c r="E201" s="267" t="str">
        <f t="shared" si="14"/>
        <v/>
      </c>
      <c r="F201" s="267"/>
      <c r="G201" s="256"/>
      <c r="H201" s="256"/>
      <c r="I201" s="256"/>
      <c r="J201" s="256"/>
    </row>
    <row r="202" spans="1:10" x14ac:dyDescent="0.2">
      <c r="A202" s="265" t="str">
        <f t="shared" si="13"/>
        <v>8.</v>
      </c>
      <c r="B202" s="265" t="str">
        <f t="shared" si="15"/>
        <v/>
      </c>
      <c r="C202" s="266" t="s">
        <v>16</v>
      </c>
      <c r="D202" s="267">
        <f>SUMIFS('Rozpočet projektu'!$G$10:$G$5012,'Rozpočet projektu'!$A$10:$A$5012,$A202&amp;"*",'Rozpočet projektu'!$C$10:$C$5012,$C202)</f>
        <v>0</v>
      </c>
      <c r="E202" s="267" t="str">
        <f t="shared" si="14"/>
        <v/>
      </c>
      <c r="F202" s="267"/>
      <c r="G202" s="256"/>
      <c r="H202" s="256"/>
      <c r="I202" s="256"/>
      <c r="J202" s="256"/>
    </row>
    <row r="203" spans="1:10" ht="38.25" x14ac:dyDescent="0.2">
      <c r="A203" s="265" t="str">
        <f t="shared" si="13"/>
        <v>8.</v>
      </c>
      <c r="B203" s="265" t="str">
        <f t="shared" si="15"/>
        <v/>
      </c>
      <c r="C203" s="266" t="s">
        <v>17</v>
      </c>
      <c r="D203" s="267">
        <f>SUMIFS('Rozpočet projektu'!$G$10:$G$5012,'Rozpočet projektu'!$A$10:$A$5012,$A203&amp;"*",'Rozpočet projektu'!$C$10:$C$5012,$C203)</f>
        <v>0</v>
      </c>
      <c r="E203" s="267" t="str">
        <f t="shared" si="14"/>
        <v/>
      </c>
      <c r="F203" s="267"/>
      <c r="G203" s="256"/>
      <c r="H203" s="256"/>
      <c r="I203" s="256"/>
      <c r="J203" s="256"/>
    </row>
    <row r="204" spans="1:10" ht="25.5" x14ac:dyDescent="0.2">
      <c r="A204" s="265" t="str">
        <f t="shared" si="13"/>
        <v>8.</v>
      </c>
      <c r="B204" s="265" t="str">
        <f t="shared" si="15"/>
        <v/>
      </c>
      <c r="C204" s="266" t="s">
        <v>18</v>
      </c>
      <c r="D204" s="267">
        <f>SUMIFS('Rozpočet projektu'!$G$10:$G$5012,'Rozpočet projektu'!$A$10:$A$5012,$A204&amp;"*",'Rozpočet projektu'!$C$10:$C$5012,$C204)</f>
        <v>0</v>
      </c>
      <c r="E204" s="267" t="str">
        <f t="shared" si="14"/>
        <v/>
      </c>
      <c r="F204" s="267"/>
      <c r="G204" s="256"/>
      <c r="H204" s="256"/>
      <c r="I204" s="256"/>
      <c r="J204" s="256"/>
    </row>
    <row r="205" spans="1:10" ht="51" x14ac:dyDescent="0.2">
      <c r="A205" s="265" t="str">
        <f t="shared" si="13"/>
        <v>8.</v>
      </c>
      <c r="B205" s="265" t="str">
        <f t="shared" si="15"/>
        <v/>
      </c>
      <c r="C205" s="266" t="s">
        <v>19</v>
      </c>
      <c r="D205" s="267">
        <f>SUMIFS('Rozpočet projektu'!$G$10:$G$5012,'Rozpočet projektu'!$A$10:$A$5012,$A205&amp;"*",'Rozpočet projektu'!$C$10:$C$5012,$C205)</f>
        <v>0</v>
      </c>
      <c r="E205" s="267" t="str">
        <f t="shared" si="14"/>
        <v/>
      </c>
      <c r="F205" s="267"/>
      <c r="G205" s="256"/>
      <c r="H205" s="256"/>
      <c r="I205" s="256"/>
      <c r="J205" s="256"/>
    </row>
    <row r="206" spans="1:10" ht="25.5" x14ac:dyDescent="0.2">
      <c r="A206" s="265" t="str">
        <f t="shared" si="13"/>
        <v>8.</v>
      </c>
      <c r="B206" s="265" t="str">
        <f t="shared" si="15"/>
        <v/>
      </c>
      <c r="C206" s="266" t="s">
        <v>20</v>
      </c>
      <c r="D206" s="267">
        <f>SUMIFS('Rozpočet projektu'!$G$10:$G$5012,'Rozpočet projektu'!$A$10:$A$5012,$A206&amp;"*",'Rozpočet projektu'!$C$10:$C$5012,$C206)</f>
        <v>0</v>
      </c>
      <c r="E206" s="267" t="str">
        <f t="shared" si="14"/>
        <v/>
      </c>
      <c r="F206" s="267"/>
      <c r="G206" s="256"/>
      <c r="H206" s="256"/>
      <c r="I206" s="256"/>
      <c r="J206" s="256"/>
    </row>
    <row r="207" spans="1:10" ht="25.5" x14ac:dyDescent="0.2">
      <c r="A207" s="265" t="str">
        <f t="shared" si="13"/>
        <v>8.</v>
      </c>
      <c r="B207" s="265" t="str">
        <f t="shared" si="15"/>
        <v/>
      </c>
      <c r="C207" s="266" t="s">
        <v>21</v>
      </c>
      <c r="D207" s="267">
        <f>SUMIFS('Rozpočet projektu'!$G$10:$G$5012,'Rozpočet projektu'!$A$10:$A$5012,$A207&amp;"*",'Rozpočet projektu'!$C$10:$C$5012,$C207)</f>
        <v>0</v>
      </c>
      <c r="E207" s="267" t="str">
        <f t="shared" si="14"/>
        <v/>
      </c>
      <c r="F207" s="267"/>
      <c r="G207" s="256"/>
      <c r="H207" s="256"/>
      <c r="I207" s="256"/>
      <c r="J207" s="256"/>
    </row>
    <row r="208" spans="1:10" x14ac:dyDescent="0.2">
      <c r="A208" s="265" t="str">
        <f t="shared" si="13"/>
        <v>8.</v>
      </c>
      <c r="B208" s="265" t="str">
        <f t="shared" si="15"/>
        <v/>
      </c>
      <c r="C208" s="266" t="s">
        <v>22</v>
      </c>
      <c r="D208" s="267">
        <f>SUMIFS('Rozpočet projektu'!$G$10:$G$5012,'Rozpočet projektu'!$A$10:$A$5012,$A208&amp;"*",'Rozpočet projektu'!$C$10:$C$5012,$C208)</f>
        <v>0</v>
      </c>
      <c r="E208" s="267" t="str">
        <f t="shared" si="14"/>
        <v/>
      </c>
      <c r="F208" s="267"/>
      <c r="G208" s="256"/>
      <c r="H208" s="256"/>
      <c r="I208" s="256"/>
      <c r="J208" s="256"/>
    </row>
    <row r="209" spans="1:10" ht="25.5" x14ac:dyDescent="0.2">
      <c r="A209" s="265" t="str">
        <f t="shared" si="13"/>
        <v>8.</v>
      </c>
      <c r="B209" s="265" t="str">
        <f t="shared" si="15"/>
        <v/>
      </c>
      <c r="C209" s="266" t="s">
        <v>23</v>
      </c>
      <c r="D209" s="267">
        <f>SUMIFS('Rozpočet projektu'!$G$10:$G$5012,'Rozpočet projektu'!$A$10:$A$5012,$A209&amp;"*",'Rozpočet projektu'!$C$10:$C$5012,$C209)</f>
        <v>0</v>
      </c>
      <c r="E209" s="267" t="str">
        <f t="shared" si="14"/>
        <v/>
      </c>
      <c r="F209" s="267"/>
      <c r="G209" s="256"/>
      <c r="H209" s="256"/>
      <c r="I209" s="256"/>
      <c r="J209" s="256"/>
    </row>
    <row r="210" spans="1:10" ht="25.5" x14ac:dyDescent="0.2">
      <c r="A210" s="265" t="str">
        <f t="shared" si="13"/>
        <v>8.</v>
      </c>
      <c r="B210" s="265" t="str">
        <f t="shared" si="15"/>
        <v/>
      </c>
      <c r="C210" s="266" t="s">
        <v>24</v>
      </c>
      <c r="D210" s="267">
        <f>SUMIFS('Rozpočet projektu'!$G$10:$G$5012,'Rozpočet projektu'!$A$10:$A$5012,$A210&amp;"*",'Rozpočet projektu'!$C$10:$C$5012,$C210)</f>
        <v>0</v>
      </c>
      <c r="E210" s="267" t="str">
        <f t="shared" si="14"/>
        <v/>
      </c>
      <c r="F210" s="267"/>
      <c r="G210" s="256"/>
      <c r="H210" s="256"/>
      <c r="I210" s="256"/>
      <c r="J210" s="256"/>
    </row>
    <row r="211" spans="1:10" x14ac:dyDescent="0.2">
      <c r="A211" s="265" t="str">
        <f t="shared" si="13"/>
        <v>8.</v>
      </c>
      <c r="B211" s="265" t="str">
        <f t="shared" si="15"/>
        <v/>
      </c>
      <c r="C211" s="266" t="s">
        <v>25</v>
      </c>
      <c r="D211" s="267">
        <f>SUMIFS('Rozpočet projektu'!$G$10:$G$5012,'Rozpočet projektu'!$A$10:$A$5012,$A211&amp;"*",'Rozpočet projektu'!$C$10:$C$5012,$C211)</f>
        <v>0</v>
      </c>
      <c r="E211" s="267" t="str">
        <f t="shared" si="14"/>
        <v/>
      </c>
      <c r="F211" s="267"/>
      <c r="G211" s="256"/>
      <c r="H211" s="256"/>
      <c r="I211" s="256"/>
      <c r="J211" s="256"/>
    </row>
    <row r="212" spans="1:10" ht="25.5" x14ac:dyDescent="0.2">
      <c r="A212" s="265" t="str">
        <f t="shared" si="13"/>
        <v>8.</v>
      </c>
      <c r="B212" s="265" t="str">
        <f t="shared" si="15"/>
        <v/>
      </c>
      <c r="C212" s="266" t="s">
        <v>26</v>
      </c>
      <c r="D212" s="267">
        <f>SUMIFS('Rozpočet projektu'!$G$10:$G$5012,'Rozpočet projektu'!$A$10:$A$5012,$A212&amp;"*",'Rozpočet projektu'!$C$10:$C$5012,$C212)</f>
        <v>0</v>
      </c>
      <c r="E212" s="267" t="str">
        <f t="shared" si="14"/>
        <v/>
      </c>
      <c r="F212" s="267"/>
      <c r="G212" s="256"/>
      <c r="H212" s="256"/>
      <c r="I212" s="256"/>
      <c r="J212" s="256"/>
    </row>
    <row r="213" spans="1:10" ht="76.5" x14ac:dyDescent="0.2">
      <c r="A213" s="265" t="str">
        <f t="shared" si="13"/>
        <v>8.</v>
      </c>
      <c r="B213" s="265" t="str">
        <f t="shared" si="15"/>
        <v/>
      </c>
      <c r="C213" s="266" t="s">
        <v>27</v>
      </c>
      <c r="D213" s="267">
        <f>SUMIFS('Rozpočet projektu'!$G$10:$G$5012,'Rozpočet projektu'!$A$10:$A$5012,$A213&amp;"*",'Rozpočet projektu'!$C$10:$C$5012,$C213)</f>
        <v>0</v>
      </c>
      <c r="E213" s="267" t="str">
        <f t="shared" si="14"/>
        <v/>
      </c>
      <c r="F213" s="267"/>
      <c r="G213" s="256"/>
      <c r="H213" s="256"/>
      <c r="I213" s="256"/>
      <c r="J213" s="256"/>
    </row>
    <row r="214" spans="1:10" ht="102" x14ac:dyDescent="0.2">
      <c r="A214" s="265" t="str">
        <f t="shared" si="13"/>
        <v>8.</v>
      </c>
      <c r="B214" s="265" t="str">
        <f t="shared" si="15"/>
        <v/>
      </c>
      <c r="C214" s="266" t="s">
        <v>28</v>
      </c>
      <c r="D214" s="267">
        <f>SUMIFS('Rozpočet projektu'!$G$10:$G$5012,'Rozpočet projektu'!$A$10:$A$5012,$A214&amp;"*",'Rozpočet projektu'!$C$10:$C$5012,$C214)</f>
        <v>0</v>
      </c>
      <c r="E214" s="267" t="str">
        <f t="shared" si="14"/>
        <v/>
      </c>
      <c r="F214" s="267"/>
      <c r="G214" s="256"/>
      <c r="H214" s="256"/>
      <c r="I214" s="256"/>
      <c r="J214" s="256"/>
    </row>
    <row r="215" spans="1:10" ht="76.5" x14ac:dyDescent="0.2">
      <c r="A215" s="265" t="str">
        <f t="shared" si="13"/>
        <v>8.</v>
      </c>
      <c r="B215" s="265" t="str">
        <f t="shared" si="15"/>
        <v/>
      </c>
      <c r="C215" s="266" t="s">
        <v>29</v>
      </c>
      <c r="D215" s="267">
        <f>SUMIFS('Rozpočet projektu'!$G$10:$G$5012,'Rozpočet projektu'!$A$10:$A$5012,$A215&amp;"*",'Rozpočet projektu'!$C$10:$C$5012,$C215)</f>
        <v>0</v>
      </c>
      <c r="E215" s="267" t="str">
        <f t="shared" si="14"/>
        <v/>
      </c>
      <c r="F215" s="267"/>
      <c r="G215" s="256"/>
      <c r="H215" s="256"/>
      <c r="I215" s="256"/>
      <c r="J215" s="256"/>
    </row>
    <row r="216" spans="1:10" ht="63.75" x14ac:dyDescent="0.2">
      <c r="A216" s="265" t="str">
        <f t="shared" si="13"/>
        <v>8.</v>
      </c>
      <c r="B216" s="265" t="str">
        <f t="shared" si="15"/>
        <v/>
      </c>
      <c r="C216" s="266" t="s">
        <v>30</v>
      </c>
      <c r="D216" s="267">
        <f>SUMIFS('Rozpočet projektu'!$G$10:$G$5012,'Rozpočet projektu'!$A$10:$A$5012,$A216&amp;"*",'Rozpočet projektu'!$C$10:$C$5012,$C216)</f>
        <v>0</v>
      </c>
      <c r="E216" s="267" t="str">
        <f t="shared" si="14"/>
        <v/>
      </c>
      <c r="F216" s="267"/>
      <c r="G216" s="256"/>
      <c r="H216" s="256"/>
      <c r="I216" s="256"/>
      <c r="J216" s="256"/>
    </row>
    <row r="217" spans="1:10" ht="38.25" x14ac:dyDescent="0.2">
      <c r="A217" s="265" t="str">
        <f t="shared" si="13"/>
        <v>8.</v>
      </c>
      <c r="B217" s="265" t="str">
        <f t="shared" si="15"/>
        <v/>
      </c>
      <c r="C217" s="266" t="s">
        <v>31</v>
      </c>
      <c r="D217" s="267">
        <f>SUMIFS('Rozpočet projektu'!$G$10:$G$5012,'Rozpočet projektu'!$A$10:$A$5012,$A217&amp;"*",'Rozpočet projektu'!$C$10:$C$5012,$C217)</f>
        <v>0</v>
      </c>
      <c r="E217" s="267" t="str">
        <f t="shared" si="14"/>
        <v/>
      </c>
      <c r="F217" s="267"/>
      <c r="G217" s="256"/>
      <c r="H217" s="256"/>
      <c r="I217" s="256"/>
      <c r="J217" s="256"/>
    </row>
    <row r="218" spans="1:10" ht="25.5" x14ac:dyDescent="0.2">
      <c r="A218" s="265" t="str">
        <f t="shared" si="13"/>
        <v>8.</v>
      </c>
      <c r="B218" s="265" t="str">
        <f t="shared" si="15"/>
        <v/>
      </c>
      <c r="C218" s="266" t="s">
        <v>32</v>
      </c>
      <c r="D218" s="267">
        <f>SUMIFS('Rozpočet projektu'!$G$10:$G$5012,'Rozpočet projektu'!$A$10:$A$5012,$A218&amp;"*",'Rozpočet projektu'!$C$10:$C$5012,$C218)</f>
        <v>0</v>
      </c>
      <c r="E218" s="267" t="str">
        <f t="shared" si="14"/>
        <v/>
      </c>
      <c r="F218" s="267"/>
      <c r="G218" s="256"/>
      <c r="H218" s="256"/>
      <c r="I218" s="256"/>
      <c r="J218" s="256"/>
    </row>
    <row r="219" spans="1:10" ht="25.5" x14ac:dyDescent="0.2">
      <c r="A219" s="265" t="str">
        <f t="shared" si="13"/>
        <v>8.</v>
      </c>
      <c r="B219" s="265" t="str">
        <f t="shared" si="15"/>
        <v/>
      </c>
      <c r="C219" s="266" t="s">
        <v>70</v>
      </c>
      <c r="D219" s="267">
        <f>SUMIFS('Rozpočet projektu'!$G$10:$G$5012,'Rozpočet projektu'!$A$10:$A$5012,$A219&amp;"*",'Rozpočet projektu'!$C$10:$C$5012,$C219)</f>
        <v>0</v>
      </c>
      <c r="E219" s="267" t="str">
        <f t="shared" si="14"/>
        <v/>
      </c>
      <c r="F219" s="267"/>
      <c r="G219" s="256"/>
      <c r="H219" s="256"/>
      <c r="I219" s="256"/>
      <c r="J219" s="256"/>
    </row>
    <row r="220" spans="1:10" ht="38.25" x14ac:dyDescent="0.2">
      <c r="A220" s="265" t="str">
        <f t="shared" si="13"/>
        <v>8.</v>
      </c>
      <c r="B220" s="265" t="str">
        <f t="shared" si="15"/>
        <v/>
      </c>
      <c r="C220" s="266" t="s">
        <v>34</v>
      </c>
      <c r="D220" s="267">
        <f>SUMIFS('Rozpočet projektu'!$G$10:$G$5012,'Rozpočet projektu'!$A$10:$A$5012,$A220&amp;"*",'Rozpočet projektu'!$C$10:$C$5012,$C220)</f>
        <v>0</v>
      </c>
      <c r="E220" s="267" t="str">
        <f t="shared" si="14"/>
        <v/>
      </c>
      <c r="F220" s="267"/>
      <c r="G220" s="256"/>
      <c r="H220" s="256"/>
      <c r="I220" s="256"/>
      <c r="J220" s="256"/>
    </row>
    <row r="221" spans="1:10" x14ac:dyDescent="0.2">
      <c r="A221" s="265" t="s">
        <v>50</v>
      </c>
      <c r="B221" s="265" t="str">
        <f t="shared" si="15"/>
        <v/>
      </c>
      <c r="C221" s="266" t="s">
        <v>8</v>
      </c>
      <c r="D221" s="267">
        <f>SUMIFS('Rozpočet projektu'!$G$10:$G$5012,'Rozpočet projektu'!$A$10:$A$5012,$A221&amp;"*",'Rozpočet projektu'!$C$10:$C$5012,$C221)</f>
        <v>0</v>
      </c>
      <c r="E221" s="267" t="str">
        <f t="shared" si="14"/>
        <v/>
      </c>
      <c r="F221" s="267"/>
      <c r="G221" s="256"/>
      <c r="H221" s="256"/>
      <c r="I221" s="256"/>
      <c r="J221" s="256"/>
    </row>
    <row r="222" spans="1:10" ht="25.5" x14ac:dyDescent="0.2">
      <c r="A222" s="265" t="str">
        <f>+A221</f>
        <v>9.</v>
      </c>
      <c r="B222" s="265" t="str">
        <f t="shared" si="15"/>
        <v/>
      </c>
      <c r="C222" s="266" t="s">
        <v>9</v>
      </c>
      <c r="D222" s="267">
        <f>SUMIFS('Rozpočet projektu'!$G$10:$G$5012,'Rozpočet projektu'!$A$10:$A$5012,$A222&amp;"*",'Rozpočet projektu'!$C$10:$C$5012,$C222)</f>
        <v>0</v>
      </c>
      <c r="E222" s="267" t="str">
        <f t="shared" si="14"/>
        <v/>
      </c>
      <c r="F222" s="267"/>
      <c r="G222" s="256"/>
      <c r="H222" s="256"/>
      <c r="I222" s="256"/>
      <c r="J222" s="256"/>
    </row>
    <row r="223" spans="1:10" ht="38.25" x14ac:dyDescent="0.2">
      <c r="A223" s="265" t="str">
        <f>+A222</f>
        <v>9.</v>
      </c>
      <c r="B223" s="265" t="str">
        <f t="shared" si="15"/>
        <v/>
      </c>
      <c r="C223" s="266" t="s">
        <v>10</v>
      </c>
      <c r="D223" s="267">
        <f>SUMIFS('Rozpočet projektu'!$G$10:$G$5012,'Rozpočet projektu'!$A$10:$A$5012,$A223&amp;"*",'Rozpočet projektu'!$C$10:$C$5012,$C223)</f>
        <v>0</v>
      </c>
      <c r="E223" s="267" t="str">
        <f t="shared" si="14"/>
        <v/>
      </c>
      <c r="F223" s="267"/>
      <c r="G223" s="256"/>
      <c r="H223" s="256"/>
      <c r="I223" s="256"/>
      <c r="J223" s="256"/>
    </row>
    <row r="224" spans="1:10" x14ac:dyDescent="0.2">
      <c r="A224" s="265" t="str">
        <f t="shared" ref="A224:A247" si="16">+A223</f>
        <v>9.</v>
      </c>
      <c r="B224" s="265" t="str">
        <f t="shared" si="15"/>
        <v/>
      </c>
      <c r="C224" s="266" t="s">
        <v>11</v>
      </c>
      <c r="D224" s="267">
        <f>SUMIFS('Rozpočet projektu'!$G$10:$G$5012,'Rozpočet projektu'!$A$10:$A$5012,$A224&amp;"*",'Rozpočet projektu'!$C$10:$C$5012,$C224)</f>
        <v>0</v>
      </c>
      <c r="E224" s="267" t="str">
        <f t="shared" si="14"/>
        <v/>
      </c>
      <c r="F224" s="267"/>
      <c r="G224" s="256"/>
      <c r="H224" s="256"/>
      <c r="I224" s="256"/>
      <c r="J224" s="256"/>
    </row>
    <row r="225" spans="1:10" ht="51" x14ac:dyDescent="0.2">
      <c r="A225" s="265" t="str">
        <f t="shared" si="16"/>
        <v>9.</v>
      </c>
      <c r="B225" s="265" t="str">
        <f t="shared" si="15"/>
        <v/>
      </c>
      <c r="C225" s="266" t="s">
        <v>12</v>
      </c>
      <c r="D225" s="267">
        <f>SUMIFS('Rozpočet projektu'!$G$10:$G$5012,'Rozpočet projektu'!$A$10:$A$5012,$A225&amp;"*",'Rozpočet projektu'!$C$10:$C$5012,$C225)</f>
        <v>0</v>
      </c>
      <c r="E225" s="267" t="str">
        <f t="shared" si="14"/>
        <v/>
      </c>
      <c r="F225" s="267"/>
      <c r="G225" s="256"/>
      <c r="H225" s="256"/>
      <c r="I225" s="256"/>
      <c r="J225" s="256"/>
    </row>
    <row r="226" spans="1:10" ht="25.5" x14ac:dyDescent="0.2">
      <c r="A226" s="265" t="str">
        <f t="shared" si="16"/>
        <v>9.</v>
      </c>
      <c r="B226" s="265" t="str">
        <f t="shared" si="15"/>
        <v/>
      </c>
      <c r="C226" s="266" t="s">
        <v>13</v>
      </c>
      <c r="D226" s="267">
        <f>SUMIFS('Rozpočet projektu'!$G$10:$G$5012,'Rozpočet projektu'!$A$10:$A$5012,$A226&amp;"*",'Rozpočet projektu'!$C$10:$C$5012,$C226)</f>
        <v>0</v>
      </c>
      <c r="E226" s="267" t="str">
        <f t="shared" si="14"/>
        <v/>
      </c>
      <c r="F226" s="267"/>
      <c r="G226" s="256"/>
      <c r="H226" s="256"/>
      <c r="I226" s="256"/>
      <c r="J226" s="256"/>
    </row>
    <row r="227" spans="1:10" x14ac:dyDescent="0.2">
      <c r="A227" s="265" t="str">
        <f t="shared" si="16"/>
        <v>9.</v>
      </c>
      <c r="B227" s="265" t="str">
        <f t="shared" si="15"/>
        <v/>
      </c>
      <c r="C227" s="266" t="s">
        <v>14</v>
      </c>
      <c r="D227" s="267">
        <f>SUMIFS('Rozpočet projektu'!$G$10:$G$5012,'Rozpočet projektu'!$A$10:$A$5012,$A227&amp;"*",'Rozpočet projektu'!$C$10:$C$5012,$C227)</f>
        <v>0</v>
      </c>
      <c r="E227" s="267" t="str">
        <f t="shared" si="14"/>
        <v/>
      </c>
      <c r="F227" s="267"/>
      <c r="G227" s="256"/>
      <c r="H227" s="256"/>
      <c r="I227" s="256"/>
      <c r="J227" s="256"/>
    </row>
    <row r="228" spans="1:10" ht="38.25" x14ac:dyDescent="0.2">
      <c r="A228" s="265" t="str">
        <f t="shared" si="16"/>
        <v>9.</v>
      </c>
      <c r="B228" s="265" t="str">
        <f t="shared" si="15"/>
        <v/>
      </c>
      <c r="C228" s="266" t="s">
        <v>15</v>
      </c>
      <c r="D228" s="267">
        <f>SUMIFS('Rozpočet projektu'!$G$10:$G$5012,'Rozpočet projektu'!$A$10:$A$5012,$A228&amp;"*",'Rozpočet projektu'!$C$10:$C$5012,$C228)</f>
        <v>0</v>
      </c>
      <c r="E228" s="267" t="str">
        <f t="shared" si="14"/>
        <v/>
      </c>
      <c r="F228" s="267"/>
      <c r="G228" s="256"/>
      <c r="H228" s="256"/>
      <c r="I228" s="256"/>
      <c r="J228" s="256"/>
    </row>
    <row r="229" spans="1:10" x14ac:dyDescent="0.2">
      <c r="A229" s="265" t="str">
        <f t="shared" si="16"/>
        <v>9.</v>
      </c>
      <c r="B229" s="265" t="str">
        <f t="shared" si="15"/>
        <v/>
      </c>
      <c r="C229" s="266" t="s">
        <v>16</v>
      </c>
      <c r="D229" s="267">
        <f>SUMIFS('Rozpočet projektu'!$G$10:$G$5012,'Rozpočet projektu'!$A$10:$A$5012,$A229&amp;"*",'Rozpočet projektu'!$C$10:$C$5012,$C229)</f>
        <v>0</v>
      </c>
      <c r="E229" s="267" t="str">
        <f t="shared" si="14"/>
        <v/>
      </c>
      <c r="F229" s="267"/>
      <c r="G229" s="256"/>
      <c r="H229" s="256"/>
      <c r="I229" s="256"/>
      <c r="J229" s="256"/>
    </row>
    <row r="230" spans="1:10" ht="38.25" x14ac:dyDescent="0.2">
      <c r="A230" s="265" t="str">
        <f t="shared" si="16"/>
        <v>9.</v>
      </c>
      <c r="B230" s="265" t="str">
        <f t="shared" si="15"/>
        <v/>
      </c>
      <c r="C230" s="266" t="s">
        <v>17</v>
      </c>
      <c r="D230" s="267">
        <f>SUMIFS('Rozpočet projektu'!$G$10:$G$5012,'Rozpočet projektu'!$A$10:$A$5012,$A230&amp;"*",'Rozpočet projektu'!$C$10:$C$5012,$C230)</f>
        <v>0</v>
      </c>
      <c r="E230" s="267" t="str">
        <f t="shared" si="14"/>
        <v/>
      </c>
      <c r="F230" s="267"/>
      <c r="G230" s="256"/>
      <c r="H230" s="256"/>
      <c r="I230" s="256"/>
      <c r="J230" s="256"/>
    </row>
    <row r="231" spans="1:10" ht="25.5" x14ac:dyDescent="0.2">
      <c r="A231" s="265" t="str">
        <f t="shared" si="16"/>
        <v>9.</v>
      </c>
      <c r="B231" s="265" t="str">
        <f t="shared" si="15"/>
        <v/>
      </c>
      <c r="C231" s="266" t="s">
        <v>18</v>
      </c>
      <c r="D231" s="267">
        <f>SUMIFS('Rozpočet projektu'!$G$10:$G$5012,'Rozpočet projektu'!$A$10:$A$5012,$A231&amp;"*",'Rozpočet projektu'!$C$10:$C$5012,$C231)</f>
        <v>0</v>
      </c>
      <c r="E231" s="267" t="str">
        <f t="shared" si="14"/>
        <v/>
      </c>
      <c r="F231" s="267"/>
      <c r="G231" s="256"/>
      <c r="H231" s="256"/>
      <c r="I231" s="256"/>
      <c r="J231" s="256"/>
    </row>
    <row r="232" spans="1:10" ht="51" x14ac:dyDescent="0.2">
      <c r="A232" s="265" t="str">
        <f t="shared" si="16"/>
        <v>9.</v>
      </c>
      <c r="B232" s="265" t="str">
        <f t="shared" si="15"/>
        <v/>
      </c>
      <c r="C232" s="266" t="s">
        <v>19</v>
      </c>
      <c r="D232" s="267">
        <f>SUMIFS('Rozpočet projektu'!$G$10:$G$5012,'Rozpočet projektu'!$A$10:$A$5012,$A232&amp;"*",'Rozpočet projektu'!$C$10:$C$5012,$C232)</f>
        <v>0</v>
      </c>
      <c r="E232" s="267" t="str">
        <f t="shared" si="14"/>
        <v/>
      </c>
      <c r="F232" s="267"/>
      <c r="G232" s="256"/>
      <c r="H232" s="256"/>
      <c r="I232" s="256"/>
      <c r="J232" s="256"/>
    </row>
    <row r="233" spans="1:10" ht="25.5" x14ac:dyDescent="0.2">
      <c r="A233" s="265" t="str">
        <f t="shared" si="16"/>
        <v>9.</v>
      </c>
      <c r="B233" s="265" t="str">
        <f t="shared" si="15"/>
        <v/>
      </c>
      <c r="C233" s="266" t="s">
        <v>20</v>
      </c>
      <c r="D233" s="267">
        <f>SUMIFS('Rozpočet projektu'!$G$10:$G$5012,'Rozpočet projektu'!$A$10:$A$5012,$A233&amp;"*",'Rozpočet projektu'!$C$10:$C$5012,$C233)</f>
        <v>0</v>
      </c>
      <c r="E233" s="267" t="str">
        <f t="shared" si="14"/>
        <v/>
      </c>
      <c r="F233" s="267"/>
      <c r="G233" s="256"/>
      <c r="H233" s="256"/>
      <c r="I233" s="256"/>
      <c r="J233" s="256"/>
    </row>
    <row r="234" spans="1:10" ht="25.5" x14ac:dyDescent="0.2">
      <c r="A234" s="265" t="str">
        <f t="shared" si="16"/>
        <v>9.</v>
      </c>
      <c r="B234" s="265" t="str">
        <f t="shared" si="15"/>
        <v/>
      </c>
      <c r="C234" s="266" t="s">
        <v>21</v>
      </c>
      <c r="D234" s="267">
        <f>SUMIFS('Rozpočet projektu'!$G$10:$G$5012,'Rozpočet projektu'!$A$10:$A$5012,$A234&amp;"*",'Rozpočet projektu'!$C$10:$C$5012,$C234)</f>
        <v>0</v>
      </c>
      <c r="E234" s="267" t="str">
        <f t="shared" si="14"/>
        <v/>
      </c>
      <c r="F234" s="267"/>
      <c r="G234" s="256"/>
      <c r="H234" s="256"/>
      <c r="I234" s="256"/>
      <c r="J234" s="256"/>
    </row>
    <row r="235" spans="1:10" x14ac:dyDescent="0.2">
      <c r="A235" s="265" t="str">
        <f t="shared" si="16"/>
        <v>9.</v>
      </c>
      <c r="B235" s="265" t="str">
        <f t="shared" si="15"/>
        <v/>
      </c>
      <c r="C235" s="266" t="s">
        <v>22</v>
      </c>
      <c r="D235" s="267">
        <f>SUMIFS('Rozpočet projektu'!$G$10:$G$5012,'Rozpočet projektu'!$A$10:$A$5012,$A235&amp;"*",'Rozpočet projektu'!$C$10:$C$5012,$C235)</f>
        <v>0</v>
      </c>
      <c r="E235" s="267" t="str">
        <f t="shared" si="14"/>
        <v/>
      </c>
      <c r="F235" s="267"/>
      <c r="G235" s="256"/>
      <c r="H235" s="256"/>
      <c r="I235" s="256"/>
      <c r="J235" s="256"/>
    </row>
    <row r="236" spans="1:10" ht="25.5" x14ac:dyDescent="0.2">
      <c r="A236" s="265" t="str">
        <f t="shared" si="16"/>
        <v>9.</v>
      </c>
      <c r="B236" s="265" t="str">
        <f t="shared" si="15"/>
        <v/>
      </c>
      <c r="C236" s="266" t="s">
        <v>23</v>
      </c>
      <c r="D236" s="267">
        <f>SUMIFS('Rozpočet projektu'!$G$10:$G$5012,'Rozpočet projektu'!$A$10:$A$5012,$A236&amp;"*",'Rozpočet projektu'!$C$10:$C$5012,$C236)</f>
        <v>0</v>
      </c>
      <c r="E236" s="267" t="str">
        <f t="shared" si="14"/>
        <v/>
      </c>
      <c r="F236" s="267"/>
      <c r="G236" s="256"/>
      <c r="H236" s="256"/>
      <c r="I236" s="256"/>
      <c r="J236" s="256"/>
    </row>
    <row r="237" spans="1:10" ht="25.5" x14ac:dyDescent="0.2">
      <c r="A237" s="265" t="str">
        <f t="shared" si="16"/>
        <v>9.</v>
      </c>
      <c r="B237" s="265" t="str">
        <f t="shared" si="15"/>
        <v/>
      </c>
      <c r="C237" s="266" t="s">
        <v>24</v>
      </c>
      <c r="D237" s="267">
        <f>SUMIFS('Rozpočet projektu'!$G$10:$G$5012,'Rozpočet projektu'!$A$10:$A$5012,$A237&amp;"*",'Rozpočet projektu'!$C$10:$C$5012,$C237)</f>
        <v>0</v>
      </c>
      <c r="E237" s="267" t="str">
        <f t="shared" si="14"/>
        <v/>
      </c>
      <c r="F237" s="267"/>
      <c r="G237" s="256"/>
      <c r="H237" s="256"/>
      <c r="I237" s="256"/>
      <c r="J237" s="256"/>
    </row>
    <row r="238" spans="1:10" x14ac:dyDescent="0.2">
      <c r="A238" s="265" t="str">
        <f t="shared" si="16"/>
        <v>9.</v>
      </c>
      <c r="B238" s="265" t="str">
        <f t="shared" si="15"/>
        <v/>
      </c>
      <c r="C238" s="266" t="s">
        <v>25</v>
      </c>
      <c r="D238" s="267">
        <f>SUMIFS('Rozpočet projektu'!$G$10:$G$5012,'Rozpočet projektu'!$A$10:$A$5012,$A238&amp;"*",'Rozpočet projektu'!$C$10:$C$5012,$C238)</f>
        <v>0</v>
      </c>
      <c r="E238" s="267" t="str">
        <f t="shared" si="14"/>
        <v/>
      </c>
      <c r="F238" s="267"/>
      <c r="G238" s="256"/>
      <c r="H238" s="256"/>
      <c r="I238" s="256"/>
      <c r="J238" s="256"/>
    </row>
    <row r="239" spans="1:10" ht="25.5" x14ac:dyDescent="0.2">
      <c r="A239" s="265" t="str">
        <f t="shared" si="16"/>
        <v>9.</v>
      </c>
      <c r="B239" s="265" t="str">
        <f t="shared" si="15"/>
        <v/>
      </c>
      <c r="C239" s="266" t="s">
        <v>26</v>
      </c>
      <c r="D239" s="267">
        <f>SUMIFS('Rozpočet projektu'!$G$10:$G$5012,'Rozpočet projektu'!$A$10:$A$5012,$A239&amp;"*",'Rozpočet projektu'!$C$10:$C$5012,$C239)</f>
        <v>0</v>
      </c>
      <c r="E239" s="267" t="str">
        <f t="shared" si="14"/>
        <v/>
      </c>
      <c r="F239" s="267"/>
      <c r="G239" s="256"/>
      <c r="H239" s="256"/>
      <c r="I239" s="256"/>
      <c r="J239" s="256"/>
    </row>
    <row r="240" spans="1:10" ht="76.5" x14ac:dyDescent="0.2">
      <c r="A240" s="265" t="str">
        <f t="shared" si="16"/>
        <v>9.</v>
      </c>
      <c r="B240" s="265" t="str">
        <f t="shared" si="15"/>
        <v/>
      </c>
      <c r="C240" s="266" t="s">
        <v>27</v>
      </c>
      <c r="D240" s="267">
        <f>SUMIFS('Rozpočet projektu'!$G$10:$G$5012,'Rozpočet projektu'!$A$10:$A$5012,$A240&amp;"*",'Rozpočet projektu'!$C$10:$C$5012,$C240)</f>
        <v>0</v>
      </c>
      <c r="E240" s="267" t="str">
        <f t="shared" si="14"/>
        <v/>
      </c>
      <c r="F240" s="267"/>
      <c r="G240" s="256"/>
      <c r="H240" s="256"/>
      <c r="I240" s="256"/>
      <c r="J240" s="256"/>
    </row>
    <row r="241" spans="1:10" ht="102" x14ac:dyDescent="0.2">
      <c r="A241" s="265" t="str">
        <f t="shared" si="16"/>
        <v>9.</v>
      </c>
      <c r="B241" s="265" t="str">
        <f t="shared" si="15"/>
        <v/>
      </c>
      <c r="C241" s="266" t="s">
        <v>28</v>
      </c>
      <c r="D241" s="267">
        <f>SUMIFS('Rozpočet projektu'!$G$10:$G$5012,'Rozpočet projektu'!$A$10:$A$5012,$A241&amp;"*",'Rozpočet projektu'!$C$10:$C$5012,$C241)</f>
        <v>0</v>
      </c>
      <c r="E241" s="267" t="str">
        <f t="shared" si="14"/>
        <v/>
      </c>
      <c r="F241" s="267"/>
      <c r="G241" s="256"/>
      <c r="H241" s="256"/>
      <c r="I241" s="256"/>
      <c r="J241" s="256"/>
    </row>
    <row r="242" spans="1:10" ht="76.5" x14ac:dyDescent="0.2">
      <c r="A242" s="265" t="str">
        <f t="shared" si="16"/>
        <v>9.</v>
      </c>
      <c r="B242" s="265" t="str">
        <f t="shared" si="15"/>
        <v/>
      </c>
      <c r="C242" s="266" t="s">
        <v>29</v>
      </c>
      <c r="D242" s="267">
        <f>SUMIFS('Rozpočet projektu'!$G$10:$G$5012,'Rozpočet projektu'!$A$10:$A$5012,$A242&amp;"*",'Rozpočet projektu'!$C$10:$C$5012,$C242)</f>
        <v>0</v>
      </c>
      <c r="E242" s="267" t="str">
        <f t="shared" si="14"/>
        <v/>
      </c>
      <c r="F242" s="267"/>
      <c r="G242" s="256"/>
      <c r="H242" s="256"/>
      <c r="I242" s="256"/>
      <c r="J242" s="256"/>
    </row>
    <row r="243" spans="1:10" ht="63.75" x14ac:dyDescent="0.2">
      <c r="A243" s="265" t="str">
        <f t="shared" si="16"/>
        <v>9.</v>
      </c>
      <c r="B243" s="265" t="str">
        <f t="shared" si="15"/>
        <v/>
      </c>
      <c r="C243" s="266" t="s">
        <v>30</v>
      </c>
      <c r="D243" s="267">
        <f>SUMIFS('Rozpočet projektu'!$G$10:$G$5012,'Rozpočet projektu'!$A$10:$A$5012,$A243&amp;"*",'Rozpočet projektu'!$C$10:$C$5012,$C243)</f>
        <v>0</v>
      </c>
      <c r="E243" s="267" t="str">
        <f t="shared" si="14"/>
        <v/>
      </c>
      <c r="F243" s="267"/>
      <c r="G243" s="256"/>
      <c r="H243" s="256"/>
      <c r="I243" s="256"/>
      <c r="J243" s="256"/>
    </row>
    <row r="244" spans="1:10" ht="38.25" x14ac:dyDescent="0.2">
      <c r="A244" s="265" t="str">
        <f t="shared" si="16"/>
        <v>9.</v>
      </c>
      <c r="B244" s="265" t="str">
        <f t="shared" si="15"/>
        <v/>
      </c>
      <c r="C244" s="266" t="s">
        <v>31</v>
      </c>
      <c r="D244" s="267">
        <f>SUMIFS('Rozpočet projektu'!$G$10:$G$5012,'Rozpočet projektu'!$A$10:$A$5012,$A244&amp;"*",'Rozpočet projektu'!$C$10:$C$5012,$C244)</f>
        <v>0</v>
      </c>
      <c r="E244" s="267" t="str">
        <f t="shared" si="14"/>
        <v/>
      </c>
      <c r="F244" s="267"/>
      <c r="G244" s="256"/>
      <c r="H244" s="256"/>
      <c r="I244" s="256"/>
      <c r="J244" s="256"/>
    </row>
    <row r="245" spans="1:10" ht="25.5" x14ac:dyDescent="0.2">
      <c r="A245" s="265" t="str">
        <f t="shared" si="16"/>
        <v>9.</v>
      </c>
      <c r="B245" s="265" t="str">
        <f t="shared" si="15"/>
        <v/>
      </c>
      <c r="C245" s="266" t="s">
        <v>32</v>
      </c>
      <c r="D245" s="267">
        <f>SUMIFS('Rozpočet projektu'!$G$10:$G$5012,'Rozpočet projektu'!$A$10:$A$5012,$A245&amp;"*",'Rozpočet projektu'!$C$10:$C$5012,$C245)</f>
        <v>0</v>
      </c>
      <c r="E245" s="267" t="str">
        <f t="shared" si="14"/>
        <v/>
      </c>
      <c r="F245" s="267"/>
      <c r="G245" s="256"/>
      <c r="H245" s="256"/>
      <c r="I245" s="256"/>
      <c r="J245" s="256"/>
    </row>
    <row r="246" spans="1:10" ht="25.5" x14ac:dyDescent="0.2">
      <c r="A246" s="265" t="str">
        <f t="shared" si="16"/>
        <v>9.</v>
      </c>
      <c r="B246" s="265" t="str">
        <f t="shared" si="15"/>
        <v/>
      </c>
      <c r="C246" s="266" t="s">
        <v>70</v>
      </c>
      <c r="D246" s="267">
        <f>SUMIFS('Rozpočet projektu'!$G$10:$G$5012,'Rozpočet projektu'!$A$10:$A$5012,$A246&amp;"*",'Rozpočet projektu'!$C$10:$C$5012,$C246)</f>
        <v>0</v>
      </c>
      <c r="E246" s="267" t="str">
        <f t="shared" si="14"/>
        <v/>
      </c>
      <c r="F246" s="267"/>
      <c r="G246" s="256"/>
      <c r="H246" s="256"/>
      <c r="I246" s="256"/>
      <c r="J246" s="256"/>
    </row>
    <row r="247" spans="1:10" ht="38.25" x14ac:dyDescent="0.2">
      <c r="A247" s="265" t="str">
        <f t="shared" si="16"/>
        <v>9.</v>
      </c>
      <c r="B247" s="265" t="str">
        <f t="shared" si="15"/>
        <v/>
      </c>
      <c r="C247" s="266" t="s">
        <v>34</v>
      </c>
      <c r="D247" s="267">
        <f>SUMIFS('Rozpočet projektu'!$G$10:$G$5012,'Rozpočet projektu'!$A$10:$A$5012,$A247&amp;"*",'Rozpočet projektu'!$C$10:$C$5012,$C247)</f>
        <v>0</v>
      </c>
      <c r="E247" s="267" t="str">
        <f t="shared" si="14"/>
        <v/>
      </c>
      <c r="F247" s="267"/>
      <c r="G247" s="256"/>
      <c r="H247" s="256"/>
      <c r="I247" s="256"/>
      <c r="J247" s="256"/>
    </row>
    <row r="248" spans="1:10" x14ac:dyDescent="0.2">
      <c r="A248" s="265" t="s">
        <v>51</v>
      </c>
      <c r="B248" s="265" t="str">
        <f t="shared" si="15"/>
        <v/>
      </c>
      <c r="C248" s="266" t="s">
        <v>8</v>
      </c>
      <c r="D248" s="267">
        <f>SUMIFS('Rozpočet projektu'!$G$10:$G$5012,'Rozpočet projektu'!$A$10:$A$5012,$A248&amp;"*",'Rozpočet projektu'!$C$10:$C$5012,$C248)</f>
        <v>0</v>
      </c>
      <c r="E248" s="267" t="str">
        <f t="shared" si="14"/>
        <v/>
      </c>
      <c r="F248" s="267"/>
      <c r="G248" s="256"/>
      <c r="H248" s="256"/>
      <c r="I248" s="256"/>
      <c r="J248" s="256"/>
    </row>
    <row r="249" spans="1:10" ht="25.5" x14ac:dyDescent="0.2">
      <c r="A249" s="265" t="str">
        <f>+A248</f>
        <v>10.</v>
      </c>
      <c r="B249" s="265" t="str">
        <f t="shared" si="15"/>
        <v/>
      </c>
      <c r="C249" s="266" t="s">
        <v>9</v>
      </c>
      <c r="D249" s="267">
        <f>SUMIFS('Rozpočet projektu'!$G$10:$G$5012,'Rozpočet projektu'!$A$10:$A$5012,$A249&amp;"*",'Rozpočet projektu'!$C$10:$C$5012,$C249)</f>
        <v>0</v>
      </c>
      <c r="E249" s="267" t="str">
        <f t="shared" si="14"/>
        <v/>
      </c>
      <c r="F249" s="267"/>
      <c r="G249" s="256"/>
      <c r="H249" s="256"/>
      <c r="I249" s="256"/>
      <c r="J249" s="256"/>
    </row>
    <row r="250" spans="1:10" ht="38.25" x14ac:dyDescent="0.2">
      <c r="A250" s="265" t="str">
        <f>+A249</f>
        <v>10.</v>
      </c>
      <c r="B250" s="265" t="str">
        <f t="shared" si="15"/>
        <v/>
      </c>
      <c r="C250" s="266" t="s">
        <v>10</v>
      </c>
      <c r="D250" s="267">
        <f>SUMIFS('Rozpočet projektu'!$G$10:$G$5012,'Rozpočet projektu'!$A$10:$A$5012,$A250&amp;"*",'Rozpočet projektu'!$C$10:$C$5012,$C250)</f>
        <v>0</v>
      </c>
      <c r="E250" s="267" t="str">
        <f t="shared" si="14"/>
        <v/>
      </c>
      <c r="F250" s="267"/>
      <c r="G250" s="256"/>
      <c r="H250" s="256"/>
      <c r="I250" s="256"/>
      <c r="J250" s="256"/>
    </row>
    <row r="251" spans="1:10" x14ac:dyDescent="0.2">
      <c r="A251" s="265" t="str">
        <f t="shared" ref="A251:A274" si="17">+A250</f>
        <v>10.</v>
      </c>
      <c r="B251" s="265" t="str">
        <f t="shared" si="15"/>
        <v/>
      </c>
      <c r="C251" s="266" t="s">
        <v>11</v>
      </c>
      <c r="D251" s="267">
        <f>SUMIFS('Rozpočet projektu'!$G$10:$G$5012,'Rozpočet projektu'!$A$10:$A$5012,$A251&amp;"*",'Rozpočet projektu'!$C$10:$C$5012,$C251)</f>
        <v>0</v>
      </c>
      <c r="E251" s="267" t="str">
        <f t="shared" si="14"/>
        <v/>
      </c>
      <c r="F251" s="267"/>
      <c r="G251" s="256"/>
      <c r="H251" s="256"/>
      <c r="I251" s="256"/>
      <c r="J251" s="256"/>
    </row>
    <row r="252" spans="1:10" ht="51" x14ac:dyDescent="0.2">
      <c r="A252" s="265" t="str">
        <f t="shared" si="17"/>
        <v>10.</v>
      </c>
      <c r="B252" s="265" t="str">
        <f t="shared" si="15"/>
        <v/>
      </c>
      <c r="C252" s="266" t="s">
        <v>12</v>
      </c>
      <c r="D252" s="267">
        <f>SUMIFS('Rozpočet projektu'!$G$10:$G$5012,'Rozpočet projektu'!$A$10:$A$5012,$A252&amp;"*",'Rozpočet projektu'!$C$10:$C$5012,$C252)</f>
        <v>0</v>
      </c>
      <c r="E252" s="267" t="str">
        <f t="shared" si="14"/>
        <v/>
      </c>
      <c r="F252" s="267"/>
      <c r="G252" s="256"/>
      <c r="H252" s="256"/>
      <c r="I252" s="256"/>
      <c r="J252" s="256"/>
    </row>
    <row r="253" spans="1:10" ht="25.5" x14ac:dyDescent="0.2">
      <c r="A253" s="265" t="str">
        <f t="shared" si="17"/>
        <v>10.</v>
      </c>
      <c r="B253" s="265" t="str">
        <f t="shared" si="15"/>
        <v/>
      </c>
      <c r="C253" s="266" t="s">
        <v>13</v>
      </c>
      <c r="D253" s="267">
        <f>SUMIFS('Rozpočet projektu'!$G$10:$G$5012,'Rozpočet projektu'!$A$10:$A$5012,$A253&amp;"*",'Rozpočet projektu'!$C$10:$C$5012,$C253)</f>
        <v>0</v>
      </c>
      <c r="E253" s="267" t="str">
        <f t="shared" si="14"/>
        <v/>
      </c>
      <c r="F253" s="267"/>
      <c r="G253" s="256"/>
      <c r="H253" s="256"/>
      <c r="I253" s="256"/>
      <c r="J253" s="256"/>
    </row>
    <row r="254" spans="1:10" x14ac:dyDescent="0.2">
      <c r="A254" s="265" t="str">
        <f t="shared" si="17"/>
        <v>10.</v>
      </c>
      <c r="B254" s="265" t="str">
        <f t="shared" si="15"/>
        <v/>
      </c>
      <c r="C254" s="266" t="s">
        <v>14</v>
      </c>
      <c r="D254" s="267">
        <f>SUMIFS('Rozpočet projektu'!$G$10:$G$5012,'Rozpočet projektu'!$A$10:$A$5012,$A254&amp;"*",'Rozpočet projektu'!$C$10:$C$5012,$C254)</f>
        <v>0</v>
      </c>
      <c r="E254" s="267" t="str">
        <f t="shared" si="14"/>
        <v/>
      </c>
      <c r="F254" s="267"/>
      <c r="G254" s="256"/>
      <c r="H254" s="256"/>
      <c r="I254" s="256"/>
      <c r="J254" s="256"/>
    </row>
    <row r="255" spans="1:10" ht="38.25" x14ac:dyDescent="0.2">
      <c r="A255" s="265" t="str">
        <f t="shared" si="17"/>
        <v>10.</v>
      </c>
      <c r="B255" s="265" t="str">
        <f t="shared" si="15"/>
        <v/>
      </c>
      <c r="C255" s="266" t="s">
        <v>15</v>
      </c>
      <c r="D255" s="267">
        <f>SUMIFS('Rozpočet projektu'!$G$10:$G$5012,'Rozpočet projektu'!$A$10:$A$5012,$A255&amp;"*",'Rozpočet projektu'!$C$10:$C$5012,$C255)</f>
        <v>0</v>
      </c>
      <c r="E255" s="267" t="str">
        <f t="shared" si="14"/>
        <v/>
      </c>
      <c r="F255" s="267"/>
      <c r="G255" s="256"/>
      <c r="H255" s="256"/>
      <c r="I255" s="256"/>
      <c r="J255" s="256"/>
    </row>
    <row r="256" spans="1:10" x14ac:dyDescent="0.2">
      <c r="A256" s="265" t="str">
        <f t="shared" si="17"/>
        <v>10.</v>
      </c>
      <c r="B256" s="265" t="str">
        <f t="shared" si="15"/>
        <v/>
      </c>
      <c r="C256" s="266" t="s">
        <v>16</v>
      </c>
      <c r="D256" s="267">
        <f>SUMIFS('Rozpočet projektu'!$G$10:$G$5012,'Rozpočet projektu'!$A$10:$A$5012,$A256&amp;"*",'Rozpočet projektu'!$C$10:$C$5012,$C256)</f>
        <v>0</v>
      </c>
      <c r="E256" s="267" t="str">
        <f t="shared" si="14"/>
        <v/>
      </c>
      <c r="F256" s="267"/>
      <c r="G256" s="256"/>
      <c r="H256" s="256"/>
      <c r="I256" s="256"/>
      <c r="J256" s="256"/>
    </row>
    <row r="257" spans="1:10" ht="38.25" x14ac:dyDescent="0.2">
      <c r="A257" s="265" t="str">
        <f t="shared" si="17"/>
        <v>10.</v>
      </c>
      <c r="B257" s="265" t="str">
        <f t="shared" si="15"/>
        <v/>
      </c>
      <c r="C257" s="266" t="s">
        <v>17</v>
      </c>
      <c r="D257" s="267">
        <f>SUMIFS('Rozpočet projektu'!$G$10:$G$5012,'Rozpočet projektu'!$A$10:$A$5012,$A257&amp;"*",'Rozpočet projektu'!$C$10:$C$5012,$C257)</f>
        <v>0</v>
      </c>
      <c r="E257" s="267" t="str">
        <f t="shared" si="14"/>
        <v/>
      </c>
      <c r="F257" s="267"/>
      <c r="G257" s="256"/>
      <c r="H257" s="256"/>
      <c r="I257" s="256"/>
      <c r="J257" s="256"/>
    </row>
    <row r="258" spans="1:10" ht="25.5" x14ac:dyDescent="0.2">
      <c r="A258" s="265" t="str">
        <f t="shared" si="17"/>
        <v>10.</v>
      </c>
      <c r="B258" s="265" t="str">
        <f t="shared" si="15"/>
        <v/>
      </c>
      <c r="C258" s="266" t="s">
        <v>18</v>
      </c>
      <c r="D258" s="267">
        <f>SUMIFS('Rozpočet projektu'!$G$10:$G$5012,'Rozpočet projektu'!$A$10:$A$5012,$A258&amp;"*",'Rozpočet projektu'!$C$10:$C$5012,$C258)</f>
        <v>0</v>
      </c>
      <c r="E258" s="267" t="str">
        <f t="shared" si="14"/>
        <v/>
      </c>
      <c r="F258" s="267"/>
      <c r="G258" s="256"/>
      <c r="H258" s="256"/>
      <c r="I258" s="256"/>
      <c r="J258" s="256"/>
    </row>
    <row r="259" spans="1:10" ht="51" x14ac:dyDescent="0.2">
      <c r="A259" s="265" t="str">
        <f t="shared" si="17"/>
        <v>10.</v>
      </c>
      <c r="B259" s="265" t="str">
        <f t="shared" si="15"/>
        <v/>
      </c>
      <c r="C259" s="266" t="s">
        <v>19</v>
      </c>
      <c r="D259" s="267">
        <f>SUMIFS('Rozpočet projektu'!$G$10:$G$5012,'Rozpočet projektu'!$A$10:$A$5012,$A259&amp;"*",'Rozpočet projektu'!$C$10:$C$5012,$C259)</f>
        <v>0</v>
      </c>
      <c r="E259" s="267" t="str">
        <f t="shared" si="14"/>
        <v/>
      </c>
      <c r="F259" s="267"/>
      <c r="G259" s="256"/>
      <c r="H259" s="256"/>
      <c r="I259" s="256"/>
      <c r="J259" s="256"/>
    </row>
    <row r="260" spans="1:10" ht="25.5" x14ac:dyDescent="0.2">
      <c r="A260" s="265" t="str">
        <f t="shared" si="17"/>
        <v>10.</v>
      </c>
      <c r="B260" s="265" t="str">
        <f t="shared" si="15"/>
        <v/>
      </c>
      <c r="C260" s="266" t="s">
        <v>20</v>
      </c>
      <c r="D260" s="267">
        <f>SUMIFS('Rozpočet projektu'!$G$10:$G$5012,'Rozpočet projektu'!$A$10:$A$5012,$A260&amp;"*",'Rozpočet projektu'!$C$10:$C$5012,$C260)</f>
        <v>0</v>
      </c>
      <c r="E260" s="267" t="str">
        <f t="shared" si="14"/>
        <v/>
      </c>
      <c r="F260" s="267"/>
      <c r="G260" s="256"/>
      <c r="H260" s="256"/>
      <c r="I260" s="256"/>
      <c r="J260" s="256"/>
    </row>
    <row r="261" spans="1:10" ht="25.5" x14ac:dyDescent="0.2">
      <c r="A261" s="265" t="str">
        <f t="shared" si="17"/>
        <v>10.</v>
      </c>
      <c r="B261" s="265" t="str">
        <f t="shared" si="15"/>
        <v/>
      </c>
      <c r="C261" s="266" t="s">
        <v>21</v>
      </c>
      <c r="D261" s="267">
        <f>SUMIFS('Rozpočet projektu'!$G$10:$G$5012,'Rozpočet projektu'!$A$10:$A$5012,$A261&amp;"*",'Rozpočet projektu'!$C$10:$C$5012,$C261)</f>
        <v>0</v>
      </c>
      <c r="E261" s="267" t="str">
        <f t="shared" ref="E261:E324" si="18">IFERROR(IF(IF(ROUND($E$2*D261,2)&gt;($E$2*D261),ROUND($E$2*D261,2)-ROUNDUP(ROUND($E$2*D261,2)-($E$2*D261),2),ROUND($E$2*D261,2))&gt;0,IF(ROUND($E$2*D261,2)&gt;($E$2*D261),ROUND($E$2*D261,2)-ROUNDUP(ROUND($E$2*D261,2)-($E$2*D261),2),ROUND($E$2*D261,2)),""),"")</f>
        <v/>
      </c>
      <c r="F261" s="267"/>
      <c r="G261" s="256"/>
      <c r="H261" s="256"/>
      <c r="I261" s="256"/>
      <c r="J261" s="256"/>
    </row>
    <row r="262" spans="1:10" x14ac:dyDescent="0.2">
      <c r="A262" s="265" t="str">
        <f t="shared" si="17"/>
        <v>10.</v>
      </c>
      <c r="B262" s="265" t="str">
        <f t="shared" ref="B262:B325" si="19">IFERROR(VLOOKUP(A262,$P$2:$Q$51,2,FALSE),"")</f>
        <v/>
      </c>
      <c r="C262" s="266" t="s">
        <v>22</v>
      </c>
      <c r="D262" s="267">
        <f>SUMIFS('Rozpočet projektu'!$G$10:$G$5012,'Rozpočet projektu'!$A$10:$A$5012,$A262&amp;"*",'Rozpočet projektu'!$C$10:$C$5012,$C262)</f>
        <v>0</v>
      </c>
      <c r="E262" s="267" t="str">
        <f t="shared" si="18"/>
        <v/>
      </c>
      <c r="F262" s="267"/>
      <c r="G262" s="256"/>
      <c r="H262" s="256"/>
      <c r="I262" s="256"/>
      <c r="J262" s="256"/>
    </row>
    <row r="263" spans="1:10" ht="25.5" x14ac:dyDescent="0.2">
      <c r="A263" s="265" t="str">
        <f t="shared" si="17"/>
        <v>10.</v>
      </c>
      <c r="B263" s="265" t="str">
        <f t="shared" si="19"/>
        <v/>
      </c>
      <c r="C263" s="266" t="s">
        <v>23</v>
      </c>
      <c r="D263" s="267">
        <f>SUMIFS('Rozpočet projektu'!$G$10:$G$5012,'Rozpočet projektu'!$A$10:$A$5012,$A263&amp;"*",'Rozpočet projektu'!$C$10:$C$5012,$C263)</f>
        <v>0</v>
      </c>
      <c r="E263" s="267" t="str">
        <f t="shared" si="18"/>
        <v/>
      </c>
      <c r="F263" s="267"/>
      <c r="G263" s="256"/>
      <c r="H263" s="256"/>
      <c r="I263" s="256"/>
      <c r="J263" s="256"/>
    </row>
    <row r="264" spans="1:10" ht="25.5" x14ac:dyDescent="0.2">
      <c r="A264" s="265" t="str">
        <f t="shared" si="17"/>
        <v>10.</v>
      </c>
      <c r="B264" s="265" t="str">
        <f t="shared" si="19"/>
        <v/>
      </c>
      <c r="C264" s="266" t="s">
        <v>24</v>
      </c>
      <c r="D264" s="267">
        <f>SUMIFS('Rozpočet projektu'!$G$10:$G$5012,'Rozpočet projektu'!$A$10:$A$5012,$A264&amp;"*",'Rozpočet projektu'!$C$10:$C$5012,$C264)</f>
        <v>0</v>
      </c>
      <c r="E264" s="267" t="str">
        <f t="shared" si="18"/>
        <v/>
      </c>
      <c r="F264" s="267"/>
      <c r="G264" s="256"/>
      <c r="H264" s="256"/>
      <c r="I264" s="256"/>
      <c r="J264" s="256"/>
    </row>
    <row r="265" spans="1:10" x14ac:dyDescent="0.2">
      <c r="A265" s="265" t="str">
        <f t="shared" si="17"/>
        <v>10.</v>
      </c>
      <c r="B265" s="265" t="str">
        <f t="shared" si="19"/>
        <v/>
      </c>
      <c r="C265" s="266" t="s">
        <v>25</v>
      </c>
      <c r="D265" s="267">
        <f>SUMIFS('Rozpočet projektu'!$G$10:$G$5012,'Rozpočet projektu'!$A$10:$A$5012,$A265&amp;"*",'Rozpočet projektu'!$C$10:$C$5012,$C265)</f>
        <v>0</v>
      </c>
      <c r="E265" s="267" t="str">
        <f t="shared" si="18"/>
        <v/>
      </c>
      <c r="F265" s="267"/>
      <c r="G265" s="256"/>
      <c r="H265" s="256"/>
      <c r="I265" s="256"/>
      <c r="J265" s="256"/>
    </row>
    <row r="266" spans="1:10" ht="25.5" x14ac:dyDescent="0.2">
      <c r="A266" s="265" t="str">
        <f t="shared" si="17"/>
        <v>10.</v>
      </c>
      <c r="B266" s="265" t="str">
        <f t="shared" si="19"/>
        <v/>
      </c>
      <c r="C266" s="266" t="s">
        <v>26</v>
      </c>
      <c r="D266" s="267">
        <f>SUMIFS('Rozpočet projektu'!$G$10:$G$5012,'Rozpočet projektu'!$A$10:$A$5012,$A266&amp;"*",'Rozpočet projektu'!$C$10:$C$5012,$C266)</f>
        <v>0</v>
      </c>
      <c r="E266" s="267" t="str">
        <f t="shared" si="18"/>
        <v/>
      </c>
      <c r="F266" s="267"/>
      <c r="G266" s="256"/>
      <c r="H266" s="256"/>
      <c r="I266" s="256"/>
      <c r="J266" s="256"/>
    </row>
    <row r="267" spans="1:10" ht="76.5" x14ac:dyDescent="0.2">
      <c r="A267" s="265" t="str">
        <f t="shared" si="17"/>
        <v>10.</v>
      </c>
      <c r="B267" s="265" t="str">
        <f t="shared" si="19"/>
        <v/>
      </c>
      <c r="C267" s="266" t="s">
        <v>27</v>
      </c>
      <c r="D267" s="267">
        <f>SUMIFS('Rozpočet projektu'!$G$10:$G$5012,'Rozpočet projektu'!$A$10:$A$5012,$A267&amp;"*",'Rozpočet projektu'!$C$10:$C$5012,$C267)</f>
        <v>0</v>
      </c>
      <c r="E267" s="267" t="str">
        <f t="shared" si="18"/>
        <v/>
      </c>
      <c r="F267" s="267"/>
      <c r="G267" s="256"/>
      <c r="H267" s="256"/>
      <c r="I267" s="256"/>
      <c r="J267" s="256"/>
    </row>
    <row r="268" spans="1:10" ht="102" x14ac:dyDescent="0.2">
      <c r="A268" s="265" t="str">
        <f t="shared" si="17"/>
        <v>10.</v>
      </c>
      <c r="B268" s="265" t="str">
        <f t="shared" si="19"/>
        <v/>
      </c>
      <c r="C268" s="266" t="s">
        <v>28</v>
      </c>
      <c r="D268" s="267">
        <f>SUMIFS('Rozpočet projektu'!$G$10:$G$5012,'Rozpočet projektu'!$A$10:$A$5012,$A268&amp;"*",'Rozpočet projektu'!$C$10:$C$5012,$C268)</f>
        <v>0</v>
      </c>
      <c r="E268" s="267" t="str">
        <f t="shared" si="18"/>
        <v/>
      </c>
      <c r="F268" s="267"/>
      <c r="G268" s="256"/>
      <c r="H268" s="256"/>
      <c r="I268" s="256"/>
      <c r="J268" s="256"/>
    </row>
    <row r="269" spans="1:10" ht="76.5" x14ac:dyDescent="0.2">
      <c r="A269" s="265" t="str">
        <f t="shared" si="17"/>
        <v>10.</v>
      </c>
      <c r="B269" s="265" t="str">
        <f t="shared" si="19"/>
        <v/>
      </c>
      <c r="C269" s="266" t="s">
        <v>29</v>
      </c>
      <c r="D269" s="267">
        <f>SUMIFS('Rozpočet projektu'!$G$10:$G$5012,'Rozpočet projektu'!$A$10:$A$5012,$A269&amp;"*",'Rozpočet projektu'!$C$10:$C$5012,$C269)</f>
        <v>0</v>
      </c>
      <c r="E269" s="267" t="str">
        <f t="shared" si="18"/>
        <v/>
      </c>
      <c r="F269" s="267"/>
      <c r="G269" s="256"/>
      <c r="H269" s="256"/>
      <c r="I269" s="256"/>
      <c r="J269" s="256"/>
    </row>
    <row r="270" spans="1:10" ht="63.75" x14ac:dyDescent="0.2">
      <c r="A270" s="265" t="str">
        <f t="shared" si="17"/>
        <v>10.</v>
      </c>
      <c r="B270" s="265" t="str">
        <f t="shared" si="19"/>
        <v/>
      </c>
      <c r="C270" s="266" t="s">
        <v>30</v>
      </c>
      <c r="D270" s="267">
        <f>SUMIFS('Rozpočet projektu'!$G$10:$G$5012,'Rozpočet projektu'!$A$10:$A$5012,$A270&amp;"*",'Rozpočet projektu'!$C$10:$C$5012,$C270)</f>
        <v>0</v>
      </c>
      <c r="E270" s="267" t="str">
        <f t="shared" si="18"/>
        <v/>
      </c>
      <c r="F270" s="267"/>
      <c r="G270" s="256"/>
      <c r="H270" s="256"/>
      <c r="I270" s="256"/>
      <c r="J270" s="256"/>
    </row>
    <row r="271" spans="1:10" ht="38.25" x14ac:dyDescent="0.2">
      <c r="A271" s="265" t="str">
        <f t="shared" si="17"/>
        <v>10.</v>
      </c>
      <c r="B271" s="265" t="str">
        <f t="shared" si="19"/>
        <v/>
      </c>
      <c r="C271" s="266" t="s">
        <v>31</v>
      </c>
      <c r="D271" s="267">
        <f>SUMIFS('Rozpočet projektu'!$G$10:$G$5012,'Rozpočet projektu'!$A$10:$A$5012,$A271&amp;"*",'Rozpočet projektu'!$C$10:$C$5012,$C271)</f>
        <v>0</v>
      </c>
      <c r="E271" s="267" t="str">
        <f t="shared" si="18"/>
        <v/>
      </c>
      <c r="F271" s="267"/>
      <c r="G271" s="256"/>
      <c r="H271" s="256"/>
      <c r="I271" s="256"/>
      <c r="J271" s="256"/>
    </row>
    <row r="272" spans="1:10" ht="25.5" x14ac:dyDescent="0.2">
      <c r="A272" s="265" t="str">
        <f t="shared" si="17"/>
        <v>10.</v>
      </c>
      <c r="B272" s="265" t="str">
        <f t="shared" si="19"/>
        <v/>
      </c>
      <c r="C272" s="266" t="s">
        <v>32</v>
      </c>
      <c r="D272" s="267">
        <f>SUMIFS('Rozpočet projektu'!$G$10:$G$5012,'Rozpočet projektu'!$A$10:$A$5012,$A272&amp;"*",'Rozpočet projektu'!$C$10:$C$5012,$C272)</f>
        <v>0</v>
      </c>
      <c r="E272" s="267" t="str">
        <f t="shared" si="18"/>
        <v/>
      </c>
      <c r="F272" s="267"/>
      <c r="G272" s="256"/>
      <c r="H272" s="256"/>
      <c r="I272" s="256"/>
      <c r="J272" s="256"/>
    </row>
    <row r="273" spans="1:10" ht="25.5" x14ac:dyDescent="0.2">
      <c r="A273" s="265" t="str">
        <f t="shared" si="17"/>
        <v>10.</v>
      </c>
      <c r="B273" s="265" t="str">
        <f t="shared" si="19"/>
        <v/>
      </c>
      <c r="C273" s="266" t="s">
        <v>70</v>
      </c>
      <c r="D273" s="267">
        <f>SUMIFS('Rozpočet projektu'!$G$10:$G$5012,'Rozpočet projektu'!$A$10:$A$5012,$A273&amp;"*",'Rozpočet projektu'!$C$10:$C$5012,$C273)</f>
        <v>0</v>
      </c>
      <c r="E273" s="267" t="str">
        <f t="shared" si="18"/>
        <v/>
      </c>
      <c r="F273" s="267"/>
      <c r="G273" s="256"/>
      <c r="H273" s="256"/>
      <c r="I273" s="256"/>
      <c r="J273" s="256"/>
    </row>
    <row r="274" spans="1:10" ht="38.25" x14ac:dyDescent="0.2">
      <c r="A274" s="265" t="str">
        <f t="shared" si="17"/>
        <v>10.</v>
      </c>
      <c r="B274" s="265" t="str">
        <f t="shared" si="19"/>
        <v/>
      </c>
      <c r="C274" s="266" t="s">
        <v>34</v>
      </c>
      <c r="D274" s="267">
        <f>SUMIFS('Rozpočet projektu'!$G$10:$G$5012,'Rozpočet projektu'!$A$10:$A$5012,$A274&amp;"*",'Rozpočet projektu'!$C$10:$C$5012,$C274)</f>
        <v>0</v>
      </c>
      <c r="E274" s="267" t="str">
        <f t="shared" si="18"/>
        <v/>
      </c>
      <c r="F274" s="267"/>
      <c r="G274" s="256"/>
      <c r="H274" s="256"/>
      <c r="I274" s="256"/>
      <c r="J274" s="256"/>
    </row>
    <row r="275" spans="1:10" x14ac:dyDescent="0.2">
      <c r="A275" s="265" t="s">
        <v>52</v>
      </c>
      <c r="B275" s="265" t="str">
        <f t="shared" si="19"/>
        <v/>
      </c>
      <c r="C275" s="266" t="s">
        <v>8</v>
      </c>
      <c r="D275" s="267">
        <f>SUMIFS('Rozpočet projektu'!$G$10:$G$5012,'Rozpočet projektu'!$A$10:$A$5012,$A275&amp;"*",'Rozpočet projektu'!$C$10:$C$5012,$C275)</f>
        <v>0</v>
      </c>
      <c r="E275" s="267" t="str">
        <f t="shared" si="18"/>
        <v/>
      </c>
      <c r="F275" s="267"/>
      <c r="G275" s="256"/>
      <c r="H275" s="256"/>
      <c r="I275" s="256"/>
      <c r="J275" s="256"/>
    </row>
    <row r="276" spans="1:10" ht="25.5" x14ac:dyDescent="0.2">
      <c r="A276" s="265" t="str">
        <f>+A275</f>
        <v>11.</v>
      </c>
      <c r="B276" s="265" t="str">
        <f t="shared" si="19"/>
        <v/>
      </c>
      <c r="C276" s="266" t="s">
        <v>9</v>
      </c>
      <c r="D276" s="267">
        <f>SUMIFS('Rozpočet projektu'!$G$10:$G$5012,'Rozpočet projektu'!$A$10:$A$5012,$A276&amp;"*",'Rozpočet projektu'!$C$10:$C$5012,$C276)</f>
        <v>0</v>
      </c>
      <c r="E276" s="267" t="str">
        <f t="shared" si="18"/>
        <v/>
      </c>
      <c r="F276" s="267"/>
      <c r="G276" s="256"/>
      <c r="H276" s="256"/>
      <c r="I276" s="256"/>
      <c r="J276" s="256"/>
    </row>
    <row r="277" spans="1:10" ht="38.25" x14ac:dyDescent="0.2">
      <c r="A277" s="265" t="str">
        <f>+A276</f>
        <v>11.</v>
      </c>
      <c r="B277" s="265" t="str">
        <f t="shared" si="19"/>
        <v/>
      </c>
      <c r="C277" s="266" t="s">
        <v>10</v>
      </c>
      <c r="D277" s="267">
        <f>SUMIFS('Rozpočet projektu'!$G$10:$G$5012,'Rozpočet projektu'!$A$10:$A$5012,$A277&amp;"*",'Rozpočet projektu'!$C$10:$C$5012,$C277)</f>
        <v>0</v>
      </c>
      <c r="E277" s="267" t="str">
        <f t="shared" si="18"/>
        <v/>
      </c>
      <c r="F277" s="267"/>
      <c r="G277" s="256"/>
      <c r="H277" s="256"/>
      <c r="I277" s="256"/>
      <c r="J277" s="256"/>
    </row>
    <row r="278" spans="1:10" x14ac:dyDescent="0.2">
      <c r="A278" s="265" t="str">
        <f t="shared" ref="A278:A301" si="20">+A277</f>
        <v>11.</v>
      </c>
      <c r="B278" s="265" t="str">
        <f t="shared" si="19"/>
        <v/>
      </c>
      <c r="C278" s="266" t="s">
        <v>11</v>
      </c>
      <c r="D278" s="267">
        <f>SUMIFS('Rozpočet projektu'!$G$10:$G$5012,'Rozpočet projektu'!$A$10:$A$5012,$A278&amp;"*",'Rozpočet projektu'!$C$10:$C$5012,$C278)</f>
        <v>0</v>
      </c>
      <c r="E278" s="267" t="str">
        <f t="shared" si="18"/>
        <v/>
      </c>
      <c r="F278" s="267"/>
      <c r="G278" s="256"/>
      <c r="H278" s="256"/>
      <c r="I278" s="256"/>
      <c r="J278" s="256"/>
    </row>
    <row r="279" spans="1:10" ht="51" x14ac:dyDescent="0.2">
      <c r="A279" s="265" t="str">
        <f t="shared" si="20"/>
        <v>11.</v>
      </c>
      <c r="B279" s="265" t="str">
        <f t="shared" si="19"/>
        <v/>
      </c>
      <c r="C279" s="266" t="s">
        <v>12</v>
      </c>
      <c r="D279" s="267">
        <f>SUMIFS('Rozpočet projektu'!$G$10:$G$5012,'Rozpočet projektu'!$A$10:$A$5012,$A279&amp;"*",'Rozpočet projektu'!$C$10:$C$5012,$C279)</f>
        <v>0</v>
      </c>
      <c r="E279" s="267" t="str">
        <f t="shared" si="18"/>
        <v/>
      </c>
      <c r="F279" s="267"/>
      <c r="G279" s="256"/>
      <c r="H279" s="256"/>
      <c r="I279" s="256"/>
      <c r="J279" s="256"/>
    </row>
    <row r="280" spans="1:10" ht="25.5" x14ac:dyDescent="0.2">
      <c r="A280" s="265" t="str">
        <f t="shared" si="20"/>
        <v>11.</v>
      </c>
      <c r="B280" s="265" t="str">
        <f t="shared" si="19"/>
        <v/>
      </c>
      <c r="C280" s="266" t="s">
        <v>13</v>
      </c>
      <c r="D280" s="267">
        <f>SUMIFS('Rozpočet projektu'!$G$10:$G$5012,'Rozpočet projektu'!$A$10:$A$5012,$A280&amp;"*",'Rozpočet projektu'!$C$10:$C$5012,$C280)</f>
        <v>0</v>
      </c>
      <c r="E280" s="267" t="str">
        <f t="shared" si="18"/>
        <v/>
      </c>
      <c r="F280" s="267"/>
      <c r="G280" s="256"/>
      <c r="H280" s="256"/>
      <c r="I280" s="256"/>
      <c r="J280" s="256"/>
    </row>
    <row r="281" spans="1:10" x14ac:dyDescent="0.2">
      <c r="A281" s="265" t="str">
        <f t="shared" si="20"/>
        <v>11.</v>
      </c>
      <c r="B281" s="265" t="str">
        <f t="shared" si="19"/>
        <v/>
      </c>
      <c r="C281" s="266" t="s">
        <v>14</v>
      </c>
      <c r="D281" s="267">
        <f>SUMIFS('Rozpočet projektu'!$G$10:$G$5012,'Rozpočet projektu'!$A$10:$A$5012,$A281&amp;"*",'Rozpočet projektu'!$C$10:$C$5012,$C281)</f>
        <v>0</v>
      </c>
      <c r="E281" s="267" t="str">
        <f t="shared" si="18"/>
        <v/>
      </c>
      <c r="F281" s="267"/>
      <c r="G281" s="256"/>
      <c r="H281" s="256"/>
      <c r="I281" s="256"/>
      <c r="J281" s="256"/>
    </row>
    <row r="282" spans="1:10" ht="38.25" x14ac:dyDescent="0.2">
      <c r="A282" s="265" t="str">
        <f t="shared" si="20"/>
        <v>11.</v>
      </c>
      <c r="B282" s="265" t="str">
        <f t="shared" si="19"/>
        <v/>
      </c>
      <c r="C282" s="266" t="s">
        <v>15</v>
      </c>
      <c r="D282" s="267">
        <f>SUMIFS('Rozpočet projektu'!$G$10:$G$5012,'Rozpočet projektu'!$A$10:$A$5012,$A282&amp;"*",'Rozpočet projektu'!$C$10:$C$5012,$C282)</f>
        <v>0</v>
      </c>
      <c r="E282" s="267" t="str">
        <f t="shared" si="18"/>
        <v/>
      </c>
      <c r="F282" s="267"/>
      <c r="G282" s="256"/>
      <c r="H282" s="256"/>
      <c r="I282" s="256"/>
      <c r="J282" s="256"/>
    </row>
    <row r="283" spans="1:10" x14ac:dyDescent="0.2">
      <c r="A283" s="265" t="str">
        <f t="shared" si="20"/>
        <v>11.</v>
      </c>
      <c r="B283" s="265" t="str">
        <f t="shared" si="19"/>
        <v/>
      </c>
      <c r="C283" s="266" t="s">
        <v>16</v>
      </c>
      <c r="D283" s="267">
        <f>SUMIFS('Rozpočet projektu'!$G$10:$G$5012,'Rozpočet projektu'!$A$10:$A$5012,$A283&amp;"*",'Rozpočet projektu'!$C$10:$C$5012,$C283)</f>
        <v>0</v>
      </c>
      <c r="E283" s="267" t="str">
        <f t="shared" si="18"/>
        <v/>
      </c>
      <c r="F283" s="267"/>
      <c r="G283" s="256"/>
      <c r="H283" s="256"/>
      <c r="I283" s="256"/>
      <c r="J283" s="256"/>
    </row>
    <row r="284" spans="1:10" ht="38.25" x14ac:dyDescent="0.2">
      <c r="A284" s="265" t="str">
        <f t="shared" si="20"/>
        <v>11.</v>
      </c>
      <c r="B284" s="265" t="str">
        <f t="shared" si="19"/>
        <v/>
      </c>
      <c r="C284" s="266" t="s">
        <v>17</v>
      </c>
      <c r="D284" s="267">
        <f>SUMIFS('Rozpočet projektu'!$G$10:$G$5012,'Rozpočet projektu'!$A$10:$A$5012,$A284&amp;"*",'Rozpočet projektu'!$C$10:$C$5012,$C284)</f>
        <v>0</v>
      </c>
      <c r="E284" s="267" t="str">
        <f t="shared" si="18"/>
        <v/>
      </c>
      <c r="F284" s="267"/>
      <c r="G284" s="256"/>
      <c r="H284" s="256"/>
      <c r="I284" s="256"/>
      <c r="J284" s="256"/>
    </row>
    <row r="285" spans="1:10" ht="25.5" x14ac:dyDescent="0.2">
      <c r="A285" s="265" t="str">
        <f t="shared" si="20"/>
        <v>11.</v>
      </c>
      <c r="B285" s="265" t="str">
        <f t="shared" si="19"/>
        <v/>
      </c>
      <c r="C285" s="266" t="s">
        <v>18</v>
      </c>
      <c r="D285" s="267">
        <f>SUMIFS('Rozpočet projektu'!$G$10:$G$5012,'Rozpočet projektu'!$A$10:$A$5012,$A285&amp;"*",'Rozpočet projektu'!$C$10:$C$5012,$C285)</f>
        <v>0</v>
      </c>
      <c r="E285" s="267" t="str">
        <f t="shared" si="18"/>
        <v/>
      </c>
      <c r="F285" s="267"/>
      <c r="G285" s="256"/>
      <c r="H285" s="256"/>
      <c r="I285" s="256"/>
      <c r="J285" s="256"/>
    </row>
    <row r="286" spans="1:10" ht="51" x14ac:dyDescent="0.2">
      <c r="A286" s="265" t="str">
        <f t="shared" si="20"/>
        <v>11.</v>
      </c>
      <c r="B286" s="265" t="str">
        <f t="shared" si="19"/>
        <v/>
      </c>
      <c r="C286" s="266" t="s">
        <v>19</v>
      </c>
      <c r="D286" s="267">
        <f>SUMIFS('Rozpočet projektu'!$G$10:$G$5012,'Rozpočet projektu'!$A$10:$A$5012,$A286&amp;"*",'Rozpočet projektu'!$C$10:$C$5012,$C286)</f>
        <v>0</v>
      </c>
      <c r="E286" s="267" t="str">
        <f t="shared" si="18"/>
        <v/>
      </c>
      <c r="F286" s="267"/>
      <c r="G286" s="256"/>
      <c r="H286" s="256"/>
      <c r="I286" s="256"/>
      <c r="J286" s="256"/>
    </row>
    <row r="287" spans="1:10" ht="25.5" x14ac:dyDescent="0.2">
      <c r="A287" s="265" t="str">
        <f t="shared" si="20"/>
        <v>11.</v>
      </c>
      <c r="B287" s="265" t="str">
        <f t="shared" si="19"/>
        <v/>
      </c>
      <c r="C287" s="266" t="s">
        <v>20</v>
      </c>
      <c r="D287" s="267">
        <f>SUMIFS('Rozpočet projektu'!$G$10:$G$5012,'Rozpočet projektu'!$A$10:$A$5012,$A287&amp;"*",'Rozpočet projektu'!$C$10:$C$5012,$C287)</f>
        <v>0</v>
      </c>
      <c r="E287" s="267" t="str">
        <f t="shared" si="18"/>
        <v/>
      </c>
      <c r="F287" s="267"/>
      <c r="G287" s="256"/>
      <c r="H287" s="256"/>
      <c r="I287" s="256"/>
      <c r="J287" s="256"/>
    </row>
    <row r="288" spans="1:10" ht="25.5" x14ac:dyDescent="0.2">
      <c r="A288" s="265" t="str">
        <f t="shared" si="20"/>
        <v>11.</v>
      </c>
      <c r="B288" s="265" t="str">
        <f t="shared" si="19"/>
        <v/>
      </c>
      <c r="C288" s="266" t="s">
        <v>21</v>
      </c>
      <c r="D288" s="267">
        <f>SUMIFS('Rozpočet projektu'!$G$10:$G$5012,'Rozpočet projektu'!$A$10:$A$5012,$A288&amp;"*",'Rozpočet projektu'!$C$10:$C$5012,$C288)</f>
        <v>0</v>
      </c>
      <c r="E288" s="267" t="str">
        <f t="shared" si="18"/>
        <v/>
      </c>
      <c r="F288" s="267"/>
      <c r="G288" s="256"/>
      <c r="H288" s="256"/>
      <c r="I288" s="256"/>
      <c r="J288" s="256"/>
    </row>
    <row r="289" spans="1:10" x14ac:dyDescent="0.2">
      <c r="A289" s="265" t="str">
        <f t="shared" si="20"/>
        <v>11.</v>
      </c>
      <c r="B289" s="265" t="str">
        <f t="shared" si="19"/>
        <v/>
      </c>
      <c r="C289" s="266" t="s">
        <v>22</v>
      </c>
      <c r="D289" s="267">
        <f>SUMIFS('Rozpočet projektu'!$G$10:$G$5012,'Rozpočet projektu'!$A$10:$A$5012,$A289&amp;"*",'Rozpočet projektu'!$C$10:$C$5012,$C289)</f>
        <v>0</v>
      </c>
      <c r="E289" s="267" t="str">
        <f t="shared" si="18"/>
        <v/>
      </c>
      <c r="F289" s="267"/>
      <c r="G289" s="256"/>
      <c r="H289" s="256"/>
      <c r="I289" s="256"/>
      <c r="J289" s="256"/>
    </row>
    <row r="290" spans="1:10" ht="25.5" x14ac:dyDescent="0.2">
      <c r="A290" s="265" t="str">
        <f t="shared" si="20"/>
        <v>11.</v>
      </c>
      <c r="B290" s="265" t="str">
        <f t="shared" si="19"/>
        <v/>
      </c>
      <c r="C290" s="266" t="s">
        <v>23</v>
      </c>
      <c r="D290" s="267">
        <f>SUMIFS('Rozpočet projektu'!$G$10:$G$5012,'Rozpočet projektu'!$A$10:$A$5012,$A290&amp;"*",'Rozpočet projektu'!$C$10:$C$5012,$C290)</f>
        <v>0</v>
      </c>
      <c r="E290" s="267" t="str">
        <f t="shared" si="18"/>
        <v/>
      </c>
      <c r="F290" s="267"/>
      <c r="G290" s="256"/>
      <c r="H290" s="256"/>
      <c r="I290" s="256"/>
      <c r="J290" s="256"/>
    </row>
    <row r="291" spans="1:10" ht="25.5" x14ac:dyDescent="0.2">
      <c r="A291" s="265" t="str">
        <f t="shared" si="20"/>
        <v>11.</v>
      </c>
      <c r="B291" s="265" t="str">
        <f t="shared" si="19"/>
        <v/>
      </c>
      <c r="C291" s="266" t="s">
        <v>24</v>
      </c>
      <c r="D291" s="267">
        <f>SUMIFS('Rozpočet projektu'!$G$10:$G$5012,'Rozpočet projektu'!$A$10:$A$5012,$A291&amp;"*",'Rozpočet projektu'!$C$10:$C$5012,$C291)</f>
        <v>0</v>
      </c>
      <c r="E291" s="267" t="str">
        <f t="shared" si="18"/>
        <v/>
      </c>
      <c r="F291" s="267"/>
      <c r="G291" s="256"/>
      <c r="H291" s="256"/>
      <c r="I291" s="256"/>
      <c r="J291" s="256"/>
    </row>
    <row r="292" spans="1:10" x14ac:dyDescent="0.2">
      <c r="A292" s="265" t="str">
        <f t="shared" si="20"/>
        <v>11.</v>
      </c>
      <c r="B292" s="265" t="str">
        <f t="shared" si="19"/>
        <v/>
      </c>
      <c r="C292" s="266" t="s">
        <v>25</v>
      </c>
      <c r="D292" s="267">
        <f>SUMIFS('Rozpočet projektu'!$G$10:$G$5012,'Rozpočet projektu'!$A$10:$A$5012,$A292&amp;"*",'Rozpočet projektu'!$C$10:$C$5012,$C292)</f>
        <v>0</v>
      </c>
      <c r="E292" s="267" t="str">
        <f t="shared" si="18"/>
        <v/>
      </c>
      <c r="F292" s="267"/>
      <c r="G292" s="256"/>
      <c r="H292" s="256"/>
      <c r="I292" s="256"/>
      <c r="J292" s="256"/>
    </row>
    <row r="293" spans="1:10" ht="25.5" x14ac:dyDescent="0.2">
      <c r="A293" s="265" t="str">
        <f t="shared" si="20"/>
        <v>11.</v>
      </c>
      <c r="B293" s="265" t="str">
        <f t="shared" si="19"/>
        <v/>
      </c>
      <c r="C293" s="266" t="s">
        <v>26</v>
      </c>
      <c r="D293" s="267">
        <f>SUMIFS('Rozpočet projektu'!$G$10:$G$5012,'Rozpočet projektu'!$A$10:$A$5012,$A293&amp;"*",'Rozpočet projektu'!$C$10:$C$5012,$C293)</f>
        <v>0</v>
      </c>
      <c r="E293" s="267" t="str">
        <f t="shared" si="18"/>
        <v/>
      </c>
      <c r="F293" s="267"/>
      <c r="G293" s="256"/>
      <c r="H293" s="256"/>
      <c r="I293" s="256"/>
      <c r="J293" s="256"/>
    </row>
    <row r="294" spans="1:10" ht="76.5" x14ac:dyDescent="0.2">
      <c r="A294" s="265" t="str">
        <f t="shared" si="20"/>
        <v>11.</v>
      </c>
      <c r="B294" s="265" t="str">
        <f t="shared" si="19"/>
        <v/>
      </c>
      <c r="C294" s="266" t="s">
        <v>27</v>
      </c>
      <c r="D294" s="267">
        <f>SUMIFS('Rozpočet projektu'!$G$10:$G$5012,'Rozpočet projektu'!$A$10:$A$5012,$A294&amp;"*",'Rozpočet projektu'!$C$10:$C$5012,$C294)</f>
        <v>0</v>
      </c>
      <c r="E294" s="267" t="str">
        <f t="shared" si="18"/>
        <v/>
      </c>
      <c r="F294" s="267"/>
      <c r="G294" s="256"/>
      <c r="H294" s="256"/>
      <c r="I294" s="256"/>
      <c r="J294" s="256"/>
    </row>
    <row r="295" spans="1:10" ht="102" x14ac:dyDescent="0.2">
      <c r="A295" s="265" t="str">
        <f t="shared" si="20"/>
        <v>11.</v>
      </c>
      <c r="B295" s="265" t="str">
        <f t="shared" si="19"/>
        <v/>
      </c>
      <c r="C295" s="266" t="s">
        <v>28</v>
      </c>
      <c r="D295" s="267">
        <f>SUMIFS('Rozpočet projektu'!$G$10:$G$5012,'Rozpočet projektu'!$A$10:$A$5012,$A295&amp;"*",'Rozpočet projektu'!$C$10:$C$5012,$C295)</f>
        <v>0</v>
      </c>
      <c r="E295" s="267" t="str">
        <f t="shared" si="18"/>
        <v/>
      </c>
      <c r="F295" s="267"/>
      <c r="G295" s="256"/>
      <c r="H295" s="256"/>
      <c r="I295" s="256"/>
      <c r="J295" s="256"/>
    </row>
    <row r="296" spans="1:10" ht="76.5" x14ac:dyDescent="0.2">
      <c r="A296" s="265" t="str">
        <f t="shared" si="20"/>
        <v>11.</v>
      </c>
      <c r="B296" s="265" t="str">
        <f t="shared" si="19"/>
        <v/>
      </c>
      <c r="C296" s="266" t="s">
        <v>29</v>
      </c>
      <c r="D296" s="267">
        <f>SUMIFS('Rozpočet projektu'!$G$10:$G$5012,'Rozpočet projektu'!$A$10:$A$5012,$A296&amp;"*",'Rozpočet projektu'!$C$10:$C$5012,$C296)</f>
        <v>0</v>
      </c>
      <c r="E296" s="267" t="str">
        <f t="shared" si="18"/>
        <v/>
      </c>
      <c r="F296" s="267"/>
      <c r="G296" s="256"/>
      <c r="H296" s="256"/>
      <c r="I296" s="256"/>
      <c r="J296" s="256"/>
    </row>
    <row r="297" spans="1:10" ht="63.75" x14ac:dyDescent="0.2">
      <c r="A297" s="265" t="str">
        <f t="shared" si="20"/>
        <v>11.</v>
      </c>
      <c r="B297" s="265" t="str">
        <f t="shared" si="19"/>
        <v/>
      </c>
      <c r="C297" s="266" t="s">
        <v>30</v>
      </c>
      <c r="D297" s="267">
        <f>SUMIFS('Rozpočet projektu'!$G$10:$G$5012,'Rozpočet projektu'!$A$10:$A$5012,$A297&amp;"*",'Rozpočet projektu'!$C$10:$C$5012,$C297)</f>
        <v>0</v>
      </c>
      <c r="E297" s="267" t="str">
        <f t="shared" si="18"/>
        <v/>
      </c>
      <c r="F297" s="267"/>
      <c r="G297" s="256"/>
      <c r="H297" s="256"/>
      <c r="I297" s="256"/>
      <c r="J297" s="256"/>
    </row>
    <row r="298" spans="1:10" ht="38.25" x14ac:dyDescent="0.2">
      <c r="A298" s="265" t="str">
        <f t="shared" si="20"/>
        <v>11.</v>
      </c>
      <c r="B298" s="265" t="str">
        <f t="shared" si="19"/>
        <v/>
      </c>
      <c r="C298" s="266" t="s">
        <v>31</v>
      </c>
      <c r="D298" s="267">
        <f>SUMIFS('Rozpočet projektu'!$G$10:$G$5012,'Rozpočet projektu'!$A$10:$A$5012,$A298&amp;"*",'Rozpočet projektu'!$C$10:$C$5012,$C298)</f>
        <v>0</v>
      </c>
      <c r="E298" s="267" t="str">
        <f t="shared" si="18"/>
        <v/>
      </c>
      <c r="F298" s="267"/>
      <c r="G298" s="256"/>
      <c r="H298" s="256"/>
      <c r="I298" s="256"/>
      <c r="J298" s="256"/>
    </row>
    <row r="299" spans="1:10" ht="25.5" x14ac:dyDescent="0.2">
      <c r="A299" s="265" t="str">
        <f t="shared" si="20"/>
        <v>11.</v>
      </c>
      <c r="B299" s="265" t="str">
        <f t="shared" si="19"/>
        <v/>
      </c>
      <c r="C299" s="266" t="s">
        <v>32</v>
      </c>
      <c r="D299" s="267">
        <f>SUMIFS('Rozpočet projektu'!$G$10:$G$5012,'Rozpočet projektu'!$A$10:$A$5012,$A299&amp;"*",'Rozpočet projektu'!$C$10:$C$5012,$C299)</f>
        <v>0</v>
      </c>
      <c r="E299" s="267" t="str">
        <f t="shared" si="18"/>
        <v/>
      </c>
      <c r="F299" s="267"/>
      <c r="G299" s="256"/>
      <c r="H299" s="256"/>
      <c r="I299" s="256"/>
      <c r="J299" s="256"/>
    </row>
    <row r="300" spans="1:10" ht="25.5" x14ac:dyDescent="0.2">
      <c r="A300" s="265" t="str">
        <f t="shared" si="20"/>
        <v>11.</v>
      </c>
      <c r="B300" s="265" t="str">
        <f t="shared" si="19"/>
        <v/>
      </c>
      <c r="C300" s="266" t="s">
        <v>70</v>
      </c>
      <c r="D300" s="267">
        <f>SUMIFS('Rozpočet projektu'!$G$10:$G$5012,'Rozpočet projektu'!$A$10:$A$5012,$A300&amp;"*",'Rozpočet projektu'!$C$10:$C$5012,$C300)</f>
        <v>0</v>
      </c>
      <c r="E300" s="267" t="str">
        <f t="shared" si="18"/>
        <v/>
      </c>
      <c r="F300" s="267"/>
      <c r="G300" s="256"/>
      <c r="H300" s="256"/>
      <c r="I300" s="256"/>
      <c r="J300" s="256"/>
    </row>
    <row r="301" spans="1:10" ht="38.25" x14ac:dyDescent="0.2">
      <c r="A301" s="265" t="str">
        <f t="shared" si="20"/>
        <v>11.</v>
      </c>
      <c r="B301" s="265" t="str">
        <f t="shared" si="19"/>
        <v/>
      </c>
      <c r="C301" s="266" t="s">
        <v>34</v>
      </c>
      <c r="D301" s="267">
        <f>SUMIFS('Rozpočet projektu'!$G$10:$G$5012,'Rozpočet projektu'!$A$10:$A$5012,$A301&amp;"*",'Rozpočet projektu'!$C$10:$C$5012,$C301)</f>
        <v>0</v>
      </c>
      <c r="E301" s="267" t="str">
        <f t="shared" si="18"/>
        <v/>
      </c>
      <c r="F301" s="267"/>
      <c r="G301" s="256"/>
      <c r="H301" s="256"/>
      <c r="I301" s="256"/>
      <c r="J301" s="256"/>
    </row>
    <row r="302" spans="1:10" x14ac:dyDescent="0.2">
      <c r="A302" s="265" t="s">
        <v>53</v>
      </c>
      <c r="B302" s="265" t="str">
        <f t="shared" si="19"/>
        <v/>
      </c>
      <c r="C302" s="266" t="s">
        <v>8</v>
      </c>
      <c r="D302" s="267">
        <f>SUMIFS('Rozpočet projektu'!$G$10:$G$5012,'Rozpočet projektu'!$A$10:$A$5012,$A302&amp;"*",'Rozpočet projektu'!$C$10:$C$5012,$C302)</f>
        <v>0</v>
      </c>
      <c r="E302" s="267" t="str">
        <f t="shared" si="18"/>
        <v/>
      </c>
      <c r="F302" s="267"/>
      <c r="G302" s="256"/>
      <c r="H302" s="256"/>
      <c r="I302" s="256"/>
      <c r="J302" s="256"/>
    </row>
    <row r="303" spans="1:10" ht="25.5" x14ac:dyDescent="0.2">
      <c r="A303" s="265" t="str">
        <f>+A302</f>
        <v>12.</v>
      </c>
      <c r="B303" s="265" t="str">
        <f t="shared" si="19"/>
        <v/>
      </c>
      <c r="C303" s="266" t="s">
        <v>9</v>
      </c>
      <c r="D303" s="267">
        <f>SUMIFS('Rozpočet projektu'!$G$10:$G$5012,'Rozpočet projektu'!$A$10:$A$5012,$A303&amp;"*",'Rozpočet projektu'!$C$10:$C$5012,$C303)</f>
        <v>0</v>
      </c>
      <c r="E303" s="267" t="str">
        <f t="shared" si="18"/>
        <v/>
      </c>
      <c r="F303" s="267"/>
      <c r="G303" s="256"/>
      <c r="H303" s="256"/>
      <c r="I303" s="256"/>
      <c r="J303" s="256"/>
    </row>
    <row r="304" spans="1:10" ht="38.25" x14ac:dyDescent="0.2">
      <c r="A304" s="265" t="str">
        <f>+A303</f>
        <v>12.</v>
      </c>
      <c r="B304" s="265" t="str">
        <f t="shared" si="19"/>
        <v/>
      </c>
      <c r="C304" s="266" t="s">
        <v>10</v>
      </c>
      <c r="D304" s="267">
        <f>SUMIFS('Rozpočet projektu'!$G$10:$G$5012,'Rozpočet projektu'!$A$10:$A$5012,$A304&amp;"*",'Rozpočet projektu'!$C$10:$C$5012,$C304)</f>
        <v>0</v>
      </c>
      <c r="E304" s="267" t="str">
        <f t="shared" si="18"/>
        <v/>
      </c>
      <c r="F304" s="267"/>
      <c r="G304" s="256"/>
      <c r="H304" s="256"/>
      <c r="I304" s="256"/>
      <c r="J304" s="256"/>
    </row>
    <row r="305" spans="1:10" x14ac:dyDescent="0.2">
      <c r="A305" s="265" t="str">
        <f t="shared" ref="A305:A328" si="21">+A304</f>
        <v>12.</v>
      </c>
      <c r="B305" s="265" t="str">
        <f t="shared" si="19"/>
        <v/>
      </c>
      <c r="C305" s="266" t="s">
        <v>11</v>
      </c>
      <c r="D305" s="267">
        <f>SUMIFS('Rozpočet projektu'!$G$10:$G$5012,'Rozpočet projektu'!$A$10:$A$5012,$A305&amp;"*",'Rozpočet projektu'!$C$10:$C$5012,$C305)</f>
        <v>0</v>
      </c>
      <c r="E305" s="267" t="str">
        <f t="shared" si="18"/>
        <v/>
      </c>
      <c r="F305" s="267"/>
      <c r="G305" s="256"/>
      <c r="H305" s="256"/>
      <c r="I305" s="256"/>
      <c r="J305" s="256"/>
    </row>
    <row r="306" spans="1:10" ht="51" x14ac:dyDescent="0.2">
      <c r="A306" s="265" t="str">
        <f t="shared" si="21"/>
        <v>12.</v>
      </c>
      <c r="B306" s="265" t="str">
        <f t="shared" si="19"/>
        <v/>
      </c>
      <c r="C306" s="266" t="s">
        <v>12</v>
      </c>
      <c r="D306" s="267">
        <f>SUMIFS('Rozpočet projektu'!$G$10:$G$5012,'Rozpočet projektu'!$A$10:$A$5012,$A306&amp;"*",'Rozpočet projektu'!$C$10:$C$5012,$C306)</f>
        <v>0</v>
      </c>
      <c r="E306" s="267" t="str">
        <f t="shared" si="18"/>
        <v/>
      </c>
      <c r="F306" s="267"/>
      <c r="G306" s="256"/>
      <c r="H306" s="256"/>
      <c r="I306" s="256"/>
      <c r="J306" s="256"/>
    </row>
    <row r="307" spans="1:10" ht="25.5" x14ac:dyDescent="0.2">
      <c r="A307" s="265" t="str">
        <f t="shared" si="21"/>
        <v>12.</v>
      </c>
      <c r="B307" s="265" t="str">
        <f t="shared" si="19"/>
        <v/>
      </c>
      <c r="C307" s="266" t="s">
        <v>13</v>
      </c>
      <c r="D307" s="267">
        <f>SUMIFS('Rozpočet projektu'!$G$10:$G$5012,'Rozpočet projektu'!$A$10:$A$5012,$A307&amp;"*",'Rozpočet projektu'!$C$10:$C$5012,$C307)</f>
        <v>0</v>
      </c>
      <c r="E307" s="267" t="str">
        <f t="shared" si="18"/>
        <v/>
      </c>
      <c r="F307" s="267"/>
      <c r="G307" s="256"/>
      <c r="H307" s="256"/>
      <c r="I307" s="256"/>
      <c r="J307" s="256"/>
    </row>
    <row r="308" spans="1:10" x14ac:dyDescent="0.2">
      <c r="A308" s="265" t="str">
        <f t="shared" si="21"/>
        <v>12.</v>
      </c>
      <c r="B308" s="265" t="str">
        <f t="shared" si="19"/>
        <v/>
      </c>
      <c r="C308" s="266" t="s">
        <v>14</v>
      </c>
      <c r="D308" s="267">
        <f>SUMIFS('Rozpočet projektu'!$G$10:$G$5012,'Rozpočet projektu'!$A$10:$A$5012,$A308&amp;"*",'Rozpočet projektu'!$C$10:$C$5012,$C308)</f>
        <v>0</v>
      </c>
      <c r="E308" s="267" t="str">
        <f t="shared" si="18"/>
        <v/>
      </c>
      <c r="F308" s="267"/>
      <c r="G308" s="256"/>
      <c r="H308" s="256"/>
      <c r="I308" s="256"/>
      <c r="J308" s="256"/>
    </row>
    <row r="309" spans="1:10" ht="38.25" x14ac:dyDescent="0.2">
      <c r="A309" s="265" t="str">
        <f t="shared" si="21"/>
        <v>12.</v>
      </c>
      <c r="B309" s="265" t="str">
        <f t="shared" si="19"/>
        <v/>
      </c>
      <c r="C309" s="266" t="s">
        <v>15</v>
      </c>
      <c r="D309" s="267">
        <f>SUMIFS('Rozpočet projektu'!$G$10:$G$5012,'Rozpočet projektu'!$A$10:$A$5012,$A309&amp;"*",'Rozpočet projektu'!$C$10:$C$5012,$C309)</f>
        <v>0</v>
      </c>
      <c r="E309" s="267" t="str">
        <f t="shared" si="18"/>
        <v/>
      </c>
      <c r="F309" s="267"/>
      <c r="G309" s="256"/>
      <c r="H309" s="256"/>
      <c r="I309" s="256"/>
      <c r="J309" s="256"/>
    </row>
    <row r="310" spans="1:10" x14ac:dyDescent="0.2">
      <c r="A310" s="265" t="str">
        <f t="shared" si="21"/>
        <v>12.</v>
      </c>
      <c r="B310" s="265" t="str">
        <f t="shared" si="19"/>
        <v/>
      </c>
      <c r="C310" s="266" t="s">
        <v>16</v>
      </c>
      <c r="D310" s="267">
        <f>SUMIFS('Rozpočet projektu'!$G$10:$G$5012,'Rozpočet projektu'!$A$10:$A$5012,$A310&amp;"*",'Rozpočet projektu'!$C$10:$C$5012,$C310)</f>
        <v>0</v>
      </c>
      <c r="E310" s="267" t="str">
        <f t="shared" si="18"/>
        <v/>
      </c>
      <c r="F310" s="267"/>
      <c r="G310" s="256"/>
      <c r="H310" s="256"/>
      <c r="I310" s="256"/>
      <c r="J310" s="256"/>
    </row>
    <row r="311" spans="1:10" ht="38.25" x14ac:dyDescent="0.2">
      <c r="A311" s="265" t="str">
        <f t="shared" si="21"/>
        <v>12.</v>
      </c>
      <c r="B311" s="265" t="str">
        <f t="shared" si="19"/>
        <v/>
      </c>
      <c r="C311" s="266" t="s">
        <v>17</v>
      </c>
      <c r="D311" s="267">
        <f>SUMIFS('Rozpočet projektu'!$G$10:$G$5012,'Rozpočet projektu'!$A$10:$A$5012,$A311&amp;"*",'Rozpočet projektu'!$C$10:$C$5012,$C311)</f>
        <v>0</v>
      </c>
      <c r="E311" s="267" t="str">
        <f t="shared" si="18"/>
        <v/>
      </c>
      <c r="F311" s="267"/>
      <c r="G311" s="256"/>
      <c r="H311" s="256"/>
      <c r="I311" s="256"/>
      <c r="J311" s="256"/>
    </row>
    <row r="312" spans="1:10" ht="25.5" x14ac:dyDescent="0.2">
      <c r="A312" s="265" t="str">
        <f t="shared" si="21"/>
        <v>12.</v>
      </c>
      <c r="B312" s="265" t="str">
        <f t="shared" si="19"/>
        <v/>
      </c>
      <c r="C312" s="266" t="s">
        <v>18</v>
      </c>
      <c r="D312" s="267">
        <f>SUMIFS('Rozpočet projektu'!$G$10:$G$5012,'Rozpočet projektu'!$A$10:$A$5012,$A312&amp;"*",'Rozpočet projektu'!$C$10:$C$5012,$C312)</f>
        <v>0</v>
      </c>
      <c r="E312" s="267" t="str">
        <f t="shared" si="18"/>
        <v/>
      </c>
      <c r="F312" s="267"/>
      <c r="G312" s="256"/>
      <c r="H312" s="256"/>
      <c r="I312" s="256"/>
      <c r="J312" s="256"/>
    </row>
    <row r="313" spans="1:10" ht="51" x14ac:dyDescent="0.2">
      <c r="A313" s="265" t="str">
        <f t="shared" si="21"/>
        <v>12.</v>
      </c>
      <c r="B313" s="265" t="str">
        <f t="shared" si="19"/>
        <v/>
      </c>
      <c r="C313" s="266" t="s">
        <v>19</v>
      </c>
      <c r="D313" s="267">
        <f>SUMIFS('Rozpočet projektu'!$G$10:$G$5012,'Rozpočet projektu'!$A$10:$A$5012,$A313&amp;"*",'Rozpočet projektu'!$C$10:$C$5012,$C313)</f>
        <v>0</v>
      </c>
      <c r="E313" s="267" t="str">
        <f t="shared" si="18"/>
        <v/>
      </c>
      <c r="F313" s="267"/>
      <c r="G313" s="256"/>
      <c r="H313" s="256"/>
      <c r="I313" s="256"/>
      <c r="J313" s="256"/>
    </row>
    <row r="314" spans="1:10" ht="25.5" x14ac:dyDescent="0.2">
      <c r="A314" s="265" t="str">
        <f t="shared" si="21"/>
        <v>12.</v>
      </c>
      <c r="B314" s="265" t="str">
        <f t="shared" si="19"/>
        <v/>
      </c>
      <c r="C314" s="266" t="s">
        <v>20</v>
      </c>
      <c r="D314" s="267">
        <f>SUMIFS('Rozpočet projektu'!$G$10:$G$5012,'Rozpočet projektu'!$A$10:$A$5012,$A314&amp;"*",'Rozpočet projektu'!$C$10:$C$5012,$C314)</f>
        <v>0</v>
      </c>
      <c r="E314" s="267" t="str">
        <f t="shared" si="18"/>
        <v/>
      </c>
      <c r="F314" s="267"/>
      <c r="G314" s="256"/>
      <c r="H314" s="256"/>
      <c r="I314" s="256"/>
      <c r="J314" s="256"/>
    </row>
    <row r="315" spans="1:10" ht="25.5" x14ac:dyDescent="0.2">
      <c r="A315" s="265" t="str">
        <f t="shared" si="21"/>
        <v>12.</v>
      </c>
      <c r="B315" s="265" t="str">
        <f t="shared" si="19"/>
        <v/>
      </c>
      <c r="C315" s="266" t="s">
        <v>21</v>
      </c>
      <c r="D315" s="267">
        <f>SUMIFS('Rozpočet projektu'!$G$10:$G$5012,'Rozpočet projektu'!$A$10:$A$5012,$A315&amp;"*",'Rozpočet projektu'!$C$10:$C$5012,$C315)</f>
        <v>0</v>
      </c>
      <c r="E315" s="267" t="str">
        <f t="shared" si="18"/>
        <v/>
      </c>
      <c r="F315" s="267"/>
      <c r="G315" s="256"/>
      <c r="H315" s="256"/>
      <c r="I315" s="256"/>
      <c r="J315" s="256"/>
    </row>
    <row r="316" spans="1:10" x14ac:dyDescent="0.2">
      <c r="A316" s="265" t="str">
        <f t="shared" si="21"/>
        <v>12.</v>
      </c>
      <c r="B316" s="265" t="str">
        <f t="shared" si="19"/>
        <v/>
      </c>
      <c r="C316" s="266" t="s">
        <v>22</v>
      </c>
      <c r="D316" s="267">
        <f>SUMIFS('Rozpočet projektu'!$G$10:$G$5012,'Rozpočet projektu'!$A$10:$A$5012,$A316&amp;"*",'Rozpočet projektu'!$C$10:$C$5012,$C316)</f>
        <v>0</v>
      </c>
      <c r="E316" s="267" t="str">
        <f t="shared" si="18"/>
        <v/>
      </c>
      <c r="F316" s="267"/>
      <c r="G316" s="256"/>
      <c r="H316" s="256"/>
      <c r="I316" s="256"/>
      <c r="J316" s="256"/>
    </row>
    <row r="317" spans="1:10" ht="25.5" x14ac:dyDescent="0.2">
      <c r="A317" s="265" t="str">
        <f t="shared" si="21"/>
        <v>12.</v>
      </c>
      <c r="B317" s="265" t="str">
        <f t="shared" si="19"/>
        <v/>
      </c>
      <c r="C317" s="266" t="s">
        <v>23</v>
      </c>
      <c r="D317" s="267">
        <f>SUMIFS('Rozpočet projektu'!$G$10:$G$5012,'Rozpočet projektu'!$A$10:$A$5012,$A317&amp;"*",'Rozpočet projektu'!$C$10:$C$5012,$C317)</f>
        <v>0</v>
      </c>
      <c r="E317" s="267" t="str">
        <f t="shared" si="18"/>
        <v/>
      </c>
      <c r="F317" s="267"/>
      <c r="G317" s="256"/>
      <c r="H317" s="256"/>
      <c r="I317" s="256"/>
      <c r="J317" s="256"/>
    </row>
    <row r="318" spans="1:10" ht="25.5" x14ac:dyDescent="0.2">
      <c r="A318" s="265" t="str">
        <f t="shared" si="21"/>
        <v>12.</v>
      </c>
      <c r="B318" s="265" t="str">
        <f t="shared" si="19"/>
        <v/>
      </c>
      <c r="C318" s="266" t="s">
        <v>24</v>
      </c>
      <c r="D318" s="267">
        <f>SUMIFS('Rozpočet projektu'!$G$10:$G$5012,'Rozpočet projektu'!$A$10:$A$5012,$A318&amp;"*",'Rozpočet projektu'!$C$10:$C$5012,$C318)</f>
        <v>0</v>
      </c>
      <c r="E318" s="267" t="str">
        <f t="shared" si="18"/>
        <v/>
      </c>
      <c r="F318" s="267"/>
      <c r="G318" s="256"/>
      <c r="H318" s="256"/>
      <c r="I318" s="256"/>
      <c r="J318" s="256"/>
    </row>
    <row r="319" spans="1:10" x14ac:dyDescent="0.2">
      <c r="A319" s="265" t="str">
        <f t="shared" si="21"/>
        <v>12.</v>
      </c>
      <c r="B319" s="265" t="str">
        <f t="shared" si="19"/>
        <v/>
      </c>
      <c r="C319" s="266" t="s">
        <v>25</v>
      </c>
      <c r="D319" s="267">
        <f>SUMIFS('Rozpočet projektu'!$G$10:$G$5012,'Rozpočet projektu'!$A$10:$A$5012,$A319&amp;"*",'Rozpočet projektu'!$C$10:$C$5012,$C319)</f>
        <v>0</v>
      </c>
      <c r="E319" s="267" t="str">
        <f t="shared" si="18"/>
        <v/>
      </c>
      <c r="F319" s="267"/>
      <c r="G319" s="256"/>
      <c r="H319" s="256"/>
      <c r="I319" s="256"/>
      <c r="J319" s="256"/>
    </row>
    <row r="320" spans="1:10" ht="25.5" x14ac:dyDescent="0.2">
      <c r="A320" s="265" t="str">
        <f t="shared" si="21"/>
        <v>12.</v>
      </c>
      <c r="B320" s="265" t="str">
        <f t="shared" si="19"/>
        <v/>
      </c>
      <c r="C320" s="266" t="s">
        <v>26</v>
      </c>
      <c r="D320" s="267">
        <f>SUMIFS('Rozpočet projektu'!$G$10:$G$5012,'Rozpočet projektu'!$A$10:$A$5012,$A320&amp;"*",'Rozpočet projektu'!$C$10:$C$5012,$C320)</f>
        <v>0</v>
      </c>
      <c r="E320" s="267" t="str">
        <f t="shared" si="18"/>
        <v/>
      </c>
      <c r="F320" s="267"/>
      <c r="G320" s="256"/>
      <c r="H320" s="256"/>
      <c r="I320" s="256"/>
      <c r="J320" s="256"/>
    </row>
    <row r="321" spans="1:10" ht="76.5" x14ac:dyDescent="0.2">
      <c r="A321" s="265" t="str">
        <f t="shared" si="21"/>
        <v>12.</v>
      </c>
      <c r="B321" s="265" t="str">
        <f t="shared" si="19"/>
        <v/>
      </c>
      <c r="C321" s="266" t="s">
        <v>27</v>
      </c>
      <c r="D321" s="267">
        <f>SUMIFS('Rozpočet projektu'!$G$10:$G$5012,'Rozpočet projektu'!$A$10:$A$5012,$A321&amp;"*",'Rozpočet projektu'!$C$10:$C$5012,$C321)</f>
        <v>0</v>
      </c>
      <c r="E321" s="267" t="str">
        <f t="shared" si="18"/>
        <v/>
      </c>
      <c r="F321" s="267"/>
      <c r="G321" s="256"/>
      <c r="H321" s="256"/>
      <c r="I321" s="256"/>
      <c r="J321" s="256"/>
    </row>
    <row r="322" spans="1:10" ht="102" x14ac:dyDescent="0.2">
      <c r="A322" s="265" t="str">
        <f t="shared" si="21"/>
        <v>12.</v>
      </c>
      <c r="B322" s="265" t="str">
        <f t="shared" si="19"/>
        <v/>
      </c>
      <c r="C322" s="266" t="s">
        <v>28</v>
      </c>
      <c r="D322" s="267">
        <f>SUMIFS('Rozpočet projektu'!$G$10:$G$5012,'Rozpočet projektu'!$A$10:$A$5012,$A322&amp;"*",'Rozpočet projektu'!$C$10:$C$5012,$C322)</f>
        <v>0</v>
      </c>
      <c r="E322" s="267" t="str">
        <f t="shared" si="18"/>
        <v/>
      </c>
      <c r="F322" s="267"/>
      <c r="G322" s="256"/>
      <c r="H322" s="256"/>
      <c r="I322" s="256"/>
      <c r="J322" s="256"/>
    </row>
    <row r="323" spans="1:10" ht="76.5" x14ac:dyDescent="0.2">
      <c r="A323" s="265" t="str">
        <f t="shared" si="21"/>
        <v>12.</v>
      </c>
      <c r="B323" s="265" t="str">
        <f t="shared" si="19"/>
        <v/>
      </c>
      <c r="C323" s="266" t="s">
        <v>29</v>
      </c>
      <c r="D323" s="267">
        <f>SUMIFS('Rozpočet projektu'!$G$10:$G$5012,'Rozpočet projektu'!$A$10:$A$5012,$A323&amp;"*",'Rozpočet projektu'!$C$10:$C$5012,$C323)</f>
        <v>0</v>
      </c>
      <c r="E323" s="267" t="str">
        <f t="shared" si="18"/>
        <v/>
      </c>
      <c r="F323" s="267"/>
      <c r="G323" s="256"/>
      <c r="H323" s="256"/>
      <c r="I323" s="256"/>
      <c r="J323" s="256"/>
    </row>
    <row r="324" spans="1:10" ht="63.75" x14ac:dyDescent="0.2">
      <c r="A324" s="265" t="str">
        <f t="shared" si="21"/>
        <v>12.</v>
      </c>
      <c r="B324" s="265" t="str">
        <f t="shared" si="19"/>
        <v/>
      </c>
      <c r="C324" s="266" t="s">
        <v>30</v>
      </c>
      <c r="D324" s="267">
        <f>SUMIFS('Rozpočet projektu'!$G$10:$G$5012,'Rozpočet projektu'!$A$10:$A$5012,$A324&amp;"*",'Rozpočet projektu'!$C$10:$C$5012,$C324)</f>
        <v>0</v>
      </c>
      <c r="E324" s="267" t="str">
        <f t="shared" si="18"/>
        <v/>
      </c>
      <c r="F324" s="267"/>
      <c r="G324" s="256"/>
      <c r="H324" s="256"/>
      <c r="I324" s="256"/>
      <c r="J324" s="256"/>
    </row>
    <row r="325" spans="1:10" ht="38.25" x14ac:dyDescent="0.2">
      <c r="A325" s="265" t="str">
        <f t="shared" si="21"/>
        <v>12.</v>
      </c>
      <c r="B325" s="265" t="str">
        <f t="shared" si="19"/>
        <v/>
      </c>
      <c r="C325" s="266" t="s">
        <v>31</v>
      </c>
      <c r="D325" s="267">
        <f>SUMIFS('Rozpočet projektu'!$G$10:$G$5012,'Rozpočet projektu'!$A$10:$A$5012,$A325&amp;"*",'Rozpočet projektu'!$C$10:$C$5012,$C325)</f>
        <v>0</v>
      </c>
      <c r="E325" s="267" t="str">
        <f t="shared" ref="E325:E388" si="22">IFERROR(IF(IF(ROUND($E$2*D325,2)&gt;($E$2*D325),ROUND($E$2*D325,2)-ROUNDUP(ROUND($E$2*D325,2)-($E$2*D325),2),ROUND($E$2*D325,2))&gt;0,IF(ROUND($E$2*D325,2)&gt;($E$2*D325),ROUND($E$2*D325,2)-ROUNDUP(ROUND($E$2*D325,2)-($E$2*D325),2),ROUND($E$2*D325,2)),""),"")</f>
        <v/>
      </c>
      <c r="F325" s="267"/>
      <c r="G325" s="256"/>
      <c r="H325" s="256"/>
      <c r="I325" s="256"/>
      <c r="J325" s="256"/>
    </row>
    <row r="326" spans="1:10" ht="25.5" x14ac:dyDescent="0.2">
      <c r="A326" s="265" t="str">
        <f t="shared" si="21"/>
        <v>12.</v>
      </c>
      <c r="B326" s="265" t="str">
        <f t="shared" ref="B326:B389" si="23">IFERROR(VLOOKUP(A326,$P$2:$Q$51,2,FALSE),"")</f>
        <v/>
      </c>
      <c r="C326" s="266" t="s">
        <v>32</v>
      </c>
      <c r="D326" s="267">
        <f>SUMIFS('Rozpočet projektu'!$G$10:$G$5012,'Rozpočet projektu'!$A$10:$A$5012,$A326&amp;"*",'Rozpočet projektu'!$C$10:$C$5012,$C326)</f>
        <v>0</v>
      </c>
      <c r="E326" s="267" t="str">
        <f t="shared" si="22"/>
        <v/>
      </c>
      <c r="F326" s="267"/>
      <c r="G326" s="256"/>
      <c r="H326" s="256"/>
      <c r="I326" s="256"/>
      <c r="J326" s="256"/>
    </row>
    <row r="327" spans="1:10" ht="25.5" x14ac:dyDescent="0.2">
      <c r="A327" s="265" t="str">
        <f t="shared" si="21"/>
        <v>12.</v>
      </c>
      <c r="B327" s="265" t="str">
        <f t="shared" si="23"/>
        <v/>
      </c>
      <c r="C327" s="266" t="s">
        <v>70</v>
      </c>
      <c r="D327" s="267">
        <f>SUMIFS('Rozpočet projektu'!$G$10:$G$5012,'Rozpočet projektu'!$A$10:$A$5012,$A327&amp;"*",'Rozpočet projektu'!$C$10:$C$5012,$C327)</f>
        <v>0</v>
      </c>
      <c r="E327" s="267" t="str">
        <f t="shared" si="22"/>
        <v/>
      </c>
      <c r="F327" s="267"/>
      <c r="G327" s="256"/>
      <c r="H327" s="256"/>
      <c r="I327" s="256"/>
      <c r="J327" s="256"/>
    </row>
    <row r="328" spans="1:10" ht="38.25" x14ac:dyDescent="0.2">
      <c r="A328" s="265" t="str">
        <f t="shared" si="21"/>
        <v>12.</v>
      </c>
      <c r="B328" s="265" t="str">
        <f t="shared" si="23"/>
        <v/>
      </c>
      <c r="C328" s="266" t="s">
        <v>34</v>
      </c>
      <c r="D328" s="267">
        <f>SUMIFS('Rozpočet projektu'!$G$10:$G$5012,'Rozpočet projektu'!$A$10:$A$5012,$A328&amp;"*",'Rozpočet projektu'!$C$10:$C$5012,$C328)</f>
        <v>0</v>
      </c>
      <c r="E328" s="267" t="str">
        <f t="shared" si="22"/>
        <v/>
      </c>
      <c r="F328" s="267"/>
      <c r="G328" s="256"/>
      <c r="H328" s="256"/>
      <c r="I328" s="256"/>
      <c r="J328" s="256"/>
    </row>
    <row r="329" spans="1:10" x14ac:dyDescent="0.2">
      <c r="A329" s="265" t="s">
        <v>54</v>
      </c>
      <c r="B329" s="265" t="str">
        <f t="shared" si="23"/>
        <v/>
      </c>
      <c r="C329" s="266" t="s">
        <v>8</v>
      </c>
      <c r="D329" s="267">
        <f>SUMIFS('Rozpočet projektu'!$G$10:$G$5012,'Rozpočet projektu'!$A$10:$A$5012,$A329&amp;"*",'Rozpočet projektu'!$C$10:$C$5012,$C329)</f>
        <v>0</v>
      </c>
      <c r="E329" s="267" t="str">
        <f t="shared" si="22"/>
        <v/>
      </c>
      <c r="F329" s="267"/>
      <c r="G329" s="256"/>
      <c r="H329" s="256"/>
      <c r="I329" s="256"/>
      <c r="J329" s="256"/>
    </row>
    <row r="330" spans="1:10" ht="25.5" x14ac:dyDescent="0.2">
      <c r="A330" s="265" t="str">
        <f>+A329</f>
        <v>13.</v>
      </c>
      <c r="B330" s="265" t="str">
        <f t="shared" si="23"/>
        <v/>
      </c>
      <c r="C330" s="266" t="s">
        <v>9</v>
      </c>
      <c r="D330" s="267">
        <f>SUMIFS('Rozpočet projektu'!$G$10:$G$5012,'Rozpočet projektu'!$A$10:$A$5012,$A330&amp;"*",'Rozpočet projektu'!$C$10:$C$5012,$C330)</f>
        <v>0</v>
      </c>
      <c r="E330" s="267" t="str">
        <f t="shared" si="22"/>
        <v/>
      </c>
      <c r="F330" s="267"/>
      <c r="G330" s="256"/>
      <c r="H330" s="256"/>
      <c r="I330" s="256"/>
      <c r="J330" s="256"/>
    </row>
    <row r="331" spans="1:10" ht="38.25" x14ac:dyDescent="0.2">
      <c r="A331" s="265" t="str">
        <f>+A330</f>
        <v>13.</v>
      </c>
      <c r="B331" s="265" t="str">
        <f t="shared" si="23"/>
        <v/>
      </c>
      <c r="C331" s="266" t="s">
        <v>10</v>
      </c>
      <c r="D331" s="267">
        <f>SUMIFS('Rozpočet projektu'!$G$10:$G$5012,'Rozpočet projektu'!$A$10:$A$5012,$A331&amp;"*",'Rozpočet projektu'!$C$10:$C$5012,$C331)</f>
        <v>0</v>
      </c>
      <c r="E331" s="267" t="str">
        <f t="shared" si="22"/>
        <v/>
      </c>
      <c r="F331" s="267"/>
      <c r="G331" s="256"/>
      <c r="H331" s="256"/>
      <c r="I331" s="256"/>
      <c r="J331" s="256"/>
    </row>
    <row r="332" spans="1:10" x14ac:dyDescent="0.2">
      <c r="A332" s="265" t="str">
        <f t="shared" ref="A332:A355" si="24">+A331</f>
        <v>13.</v>
      </c>
      <c r="B332" s="265" t="str">
        <f t="shared" si="23"/>
        <v/>
      </c>
      <c r="C332" s="266" t="s">
        <v>11</v>
      </c>
      <c r="D332" s="267">
        <f>SUMIFS('Rozpočet projektu'!$G$10:$G$5012,'Rozpočet projektu'!$A$10:$A$5012,$A332&amp;"*",'Rozpočet projektu'!$C$10:$C$5012,$C332)</f>
        <v>0</v>
      </c>
      <c r="E332" s="267" t="str">
        <f t="shared" si="22"/>
        <v/>
      </c>
      <c r="F332" s="267"/>
      <c r="G332" s="256"/>
      <c r="H332" s="256"/>
      <c r="I332" s="256"/>
      <c r="J332" s="256"/>
    </row>
    <row r="333" spans="1:10" ht="51" x14ac:dyDescent="0.2">
      <c r="A333" s="265" t="str">
        <f t="shared" si="24"/>
        <v>13.</v>
      </c>
      <c r="B333" s="265" t="str">
        <f t="shared" si="23"/>
        <v/>
      </c>
      <c r="C333" s="266" t="s">
        <v>12</v>
      </c>
      <c r="D333" s="267">
        <f>SUMIFS('Rozpočet projektu'!$G$10:$G$5012,'Rozpočet projektu'!$A$10:$A$5012,$A333&amp;"*",'Rozpočet projektu'!$C$10:$C$5012,$C333)</f>
        <v>0</v>
      </c>
      <c r="E333" s="267" t="str">
        <f t="shared" si="22"/>
        <v/>
      </c>
      <c r="F333" s="267"/>
      <c r="G333" s="256"/>
      <c r="H333" s="256"/>
      <c r="I333" s="256"/>
      <c r="J333" s="256"/>
    </row>
    <row r="334" spans="1:10" ht="25.5" x14ac:dyDescent="0.2">
      <c r="A334" s="265" t="str">
        <f t="shared" si="24"/>
        <v>13.</v>
      </c>
      <c r="B334" s="265" t="str">
        <f t="shared" si="23"/>
        <v/>
      </c>
      <c r="C334" s="266" t="s">
        <v>13</v>
      </c>
      <c r="D334" s="267">
        <f>SUMIFS('Rozpočet projektu'!$G$10:$G$5012,'Rozpočet projektu'!$A$10:$A$5012,$A334&amp;"*",'Rozpočet projektu'!$C$10:$C$5012,$C334)</f>
        <v>0</v>
      </c>
      <c r="E334" s="267" t="str">
        <f t="shared" si="22"/>
        <v/>
      </c>
      <c r="F334" s="267"/>
      <c r="G334" s="256"/>
      <c r="H334" s="256"/>
      <c r="I334" s="256"/>
      <c r="J334" s="256"/>
    </row>
    <row r="335" spans="1:10" x14ac:dyDescent="0.2">
      <c r="A335" s="265" t="str">
        <f t="shared" si="24"/>
        <v>13.</v>
      </c>
      <c r="B335" s="265" t="str">
        <f t="shared" si="23"/>
        <v/>
      </c>
      <c r="C335" s="266" t="s">
        <v>14</v>
      </c>
      <c r="D335" s="267">
        <f>SUMIFS('Rozpočet projektu'!$G$10:$G$5012,'Rozpočet projektu'!$A$10:$A$5012,$A335&amp;"*",'Rozpočet projektu'!$C$10:$C$5012,$C335)</f>
        <v>0</v>
      </c>
      <c r="E335" s="267" t="str">
        <f t="shared" si="22"/>
        <v/>
      </c>
      <c r="F335" s="267"/>
      <c r="G335" s="256"/>
      <c r="H335" s="256"/>
      <c r="I335" s="256"/>
      <c r="J335" s="256"/>
    </row>
    <row r="336" spans="1:10" ht="38.25" x14ac:dyDescent="0.2">
      <c r="A336" s="265" t="str">
        <f t="shared" si="24"/>
        <v>13.</v>
      </c>
      <c r="B336" s="265" t="str">
        <f t="shared" si="23"/>
        <v/>
      </c>
      <c r="C336" s="266" t="s">
        <v>15</v>
      </c>
      <c r="D336" s="267">
        <f>SUMIFS('Rozpočet projektu'!$G$10:$G$5012,'Rozpočet projektu'!$A$10:$A$5012,$A336&amp;"*",'Rozpočet projektu'!$C$10:$C$5012,$C336)</f>
        <v>0</v>
      </c>
      <c r="E336" s="267" t="str">
        <f t="shared" si="22"/>
        <v/>
      </c>
      <c r="F336" s="267"/>
      <c r="G336" s="256"/>
      <c r="H336" s="256"/>
      <c r="I336" s="256"/>
      <c r="J336" s="256"/>
    </row>
    <row r="337" spans="1:10" x14ac:dyDescent="0.2">
      <c r="A337" s="265" t="str">
        <f t="shared" si="24"/>
        <v>13.</v>
      </c>
      <c r="B337" s="265" t="str">
        <f t="shared" si="23"/>
        <v/>
      </c>
      <c r="C337" s="266" t="s">
        <v>16</v>
      </c>
      <c r="D337" s="267">
        <f>SUMIFS('Rozpočet projektu'!$G$10:$G$5012,'Rozpočet projektu'!$A$10:$A$5012,$A337&amp;"*",'Rozpočet projektu'!$C$10:$C$5012,$C337)</f>
        <v>0</v>
      </c>
      <c r="E337" s="267" t="str">
        <f t="shared" si="22"/>
        <v/>
      </c>
      <c r="F337" s="267"/>
      <c r="G337" s="256"/>
      <c r="H337" s="256"/>
      <c r="I337" s="256"/>
      <c r="J337" s="256"/>
    </row>
    <row r="338" spans="1:10" ht="38.25" x14ac:dyDescent="0.2">
      <c r="A338" s="265" t="str">
        <f t="shared" si="24"/>
        <v>13.</v>
      </c>
      <c r="B338" s="265" t="str">
        <f t="shared" si="23"/>
        <v/>
      </c>
      <c r="C338" s="266" t="s">
        <v>17</v>
      </c>
      <c r="D338" s="267">
        <f>SUMIFS('Rozpočet projektu'!$G$10:$G$5012,'Rozpočet projektu'!$A$10:$A$5012,$A338&amp;"*",'Rozpočet projektu'!$C$10:$C$5012,$C338)</f>
        <v>0</v>
      </c>
      <c r="E338" s="267" t="str">
        <f t="shared" si="22"/>
        <v/>
      </c>
      <c r="F338" s="267"/>
      <c r="G338" s="256"/>
      <c r="H338" s="256"/>
      <c r="I338" s="256"/>
      <c r="J338" s="256"/>
    </row>
    <row r="339" spans="1:10" ht="25.5" x14ac:dyDescent="0.2">
      <c r="A339" s="265" t="str">
        <f t="shared" si="24"/>
        <v>13.</v>
      </c>
      <c r="B339" s="265" t="str">
        <f t="shared" si="23"/>
        <v/>
      </c>
      <c r="C339" s="266" t="s">
        <v>18</v>
      </c>
      <c r="D339" s="267">
        <f>SUMIFS('Rozpočet projektu'!$G$10:$G$5012,'Rozpočet projektu'!$A$10:$A$5012,$A339&amp;"*",'Rozpočet projektu'!$C$10:$C$5012,$C339)</f>
        <v>0</v>
      </c>
      <c r="E339" s="267" t="str">
        <f t="shared" si="22"/>
        <v/>
      </c>
      <c r="F339" s="267"/>
      <c r="G339" s="256"/>
      <c r="H339" s="256"/>
      <c r="I339" s="256"/>
      <c r="J339" s="256"/>
    </row>
    <row r="340" spans="1:10" ht="51" x14ac:dyDescent="0.2">
      <c r="A340" s="265" t="str">
        <f t="shared" si="24"/>
        <v>13.</v>
      </c>
      <c r="B340" s="265" t="str">
        <f t="shared" si="23"/>
        <v/>
      </c>
      <c r="C340" s="266" t="s">
        <v>19</v>
      </c>
      <c r="D340" s="267">
        <f>SUMIFS('Rozpočet projektu'!$G$10:$G$5012,'Rozpočet projektu'!$A$10:$A$5012,$A340&amp;"*",'Rozpočet projektu'!$C$10:$C$5012,$C340)</f>
        <v>0</v>
      </c>
      <c r="E340" s="267" t="str">
        <f t="shared" si="22"/>
        <v/>
      </c>
      <c r="F340" s="267"/>
      <c r="G340" s="256"/>
      <c r="H340" s="256"/>
      <c r="I340" s="256"/>
      <c r="J340" s="256"/>
    </row>
    <row r="341" spans="1:10" ht="25.5" x14ac:dyDescent="0.2">
      <c r="A341" s="265" t="str">
        <f t="shared" si="24"/>
        <v>13.</v>
      </c>
      <c r="B341" s="265" t="str">
        <f t="shared" si="23"/>
        <v/>
      </c>
      <c r="C341" s="266" t="s">
        <v>20</v>
      </c>
      <c r="D341" s="267">
        <f>SUMIFS('Rozpočet projektu'!$G$10:$G$5012,'Rozpočet projektu'!$A$10:$A$5012,$A341&amp;"*",'Rozpočet projektu'!$C$10:$C$5012,$C341)</f>
        <v>0</v>
      </c>
      <c r="E341" s="267" t="str">
        <f t="shared" si="22"/>
        <v/>
      </c>
      <c r="F341" s="267"/>
      <c r="G341" s="256"/>
      <c r="H341" s="256"/>
      <c r="I341" s="256"/>
      <c r="J341" s="256"/>
    </row>
    <row r="342" spans="1:10" ht="25.5" x14ac:dyDescent="0.2">
      <c r="A342" s="265" t="str">
        <f t="shared" si="24"/>
        <v>13.</v>
      </c>
      <c r="B342" s="265" t="str">
        <f t="shared" si="23"/>
        <v/>
      </c>
      <c r="C342" s="266" t="s">
        <v>21</v>
      </c>
      <c r="D342" s="267">
        <f>SUMIFS('Rozpočet projektu'!$G$10:$G$5012,'Rozpočet projektu'!$A$10:$A$5012,$A342&amp;"*",'Rozpočet projektu'!$C$10:$C$5012,$C342)</f>
        <v>0</v>
      </c>
      <c r="E342" s="267" t="str">
        <f t="shared" si="22"/>
        <v/>
      </c>
      <c r="F342" s="267"/>
      <c r="G342" s="256"/>
      <c r="H342" s="256"/>
      <c r="I342" s="256"/>
      <c r="J342" s="256"/>
    </row>
    <row r="343" spans="1:10" x14ac:dyDescent="0.2">
      <c r="A343" s="265" t="str">
        <f t="shared" si="24"/>
        <v>13.</v>
      </c>
      <c r="B343" s="265" t="str">
        <f t="shared" si="23"/>
        <v/>
      </c>
      <c r="C343" s="266" t="s">
        <v>22</v>
      </c>
      <c r="D343" s="267">
        <f>SUMIFS('Rozpočet projektu'!$G$10:$G$5012,'Rozpočet projektu'!$A$10:$A$5012,$A343&amp;"*",'Rozpočet projektu'!$C$10:$C$5012,$C343)</f>
        <v>0</v>
      </c>
      <c r="E343" s="267" t="str">
        <f t="shared" si="22"/>
        <v/>
      </c>
      <c r="F343" s="267"/>
      <c r="G343" s="256"/>
      <c r="H343" s="256"/>
      <c r="I343" s="256"/>
      <c r="J343" s="256"/>
    </row>
    <row r="344" spans="1:10" ht="25.5" x14ac:dyDescent="0.2">
      <c r="A344" s="265" t="str">
        <f t="shared" si="24"/>
        <v>13.</v>
      </c>
      <c r="B344" s="265" t="str">
        <f t="shared" si="23"/>
        <v/>
      </c>
      <c r="C344" s="266" t="s">
        <v>23</v>
      </c>
      <c r="D344" s="267">
        <f>SUMIFS('Rozpočet projektu'!$G$10:$G$5012,'Rozpočet projektu'!$A$10:$A$5012,$A344&amp;"*",'Rozpočet projektu'!$C$10:$C$5012,$C344)</f>
        <v>0</v>
      </c>
      <c r="E344" s="267" t="str">
        <f t="shared" si="22"/>
        <v/>
      </c>
      <c r="F344" s="267"/>
      <c r="G344" s="256"/>
      <c r="H344" s="256"/>
      <c r="I344" s="256"/>
      <c r="J344" s="256"/>
    </row>
    <row r="345" spans="1:10" ht="25.5" x14ac:dyDescent="0.2">
      <c r="A345" s="265" t="str">
        <f t="shared" si="24"/>
        <v>13.</v>
      </c>
      <c r="B345" s="265" t="str">
        <f t="shared" si="23"/>
        <v/>
      </c>
      <c r="C345" s="266" t="s">
        <v>24</v>
      </c>
      <c r="D345" s="267">
        <f>SUMIFS('Rozpočet projektu'!$G$10:$G$5012,'Rozpočet projektu'!$A$10:$A$5012,$A345&amp;"*",'Rozpočet projektu'!$C$10:$C$5012,$C345)</f>
        <v>0</v>
      </c>
      <c r="E345" s="267" t="str">
        <f t="shared" si="22"/>
        <v/>
      </c>
      <c r="F345" s="267"/>
      <c r="G345" s="256"/>
      <c r="H345" s="256"/>
      <c r="I345" s="256"/>
      <c r="J345" s="256"/>
    </row>
    <row r="346" spans="1:10" x14ac:dyDescent="0.2">
      <c r="A346" s="265" t="str">
        <f t="shared" si="24"/>
        <v>13.</v>
      </c>
      <c r="B346" s="265" t="str">
        <f t="shared" si="23"/>
        <v/>
      </c>
      <c r="C346" s="266" t="s">
        <v>25</v>
      </c>
      <c r="D346" s="267">
        <f>SUMIFS('Rozpočet projektu'!$G$10:$G$5012,'Rozpočet projektu'!$A$10:$A$5012,$A346&amp;"*",'Rozpočet projektu'!$C$10:$C$5012,$C346)</f>
        <v>0</v>
      </c>
      <c r="E346" s="267" t="str">
        <f t="shared" si="22"/>
        <v/>
      </c>
      <c r="F346" s="267"/>
      <c r="G346" s="256"/>
      <c r="H346" s="256"/>
      <c r="I346" s="256"/>
      <c r="J346" s="256"/>
    </row>
    <row r="347" spans="1:10" ht="25.5" x14ac:dyDescent="0.2">
      <c r="A347" s="265" t="str">
        <f t="shared" si="24"/>
        <v>13.</v>
      </c>
      <c r="B347" s="265" t="str">
        <f t="shared" si="23"/>
        <v/>
      </c>
      <c r="C347" s="266" t="s">
        <v>26</v>
      </c>
      <c r="D347" s="267">
        <f>SUMIFS('Rozpočet projektu'!$G$10:$G$5012,'Rozpočet projektu'!$A$10:$A$5012,$A347&amp;"*",'Rozpočet projektu'!$C$10:$C$5012,$C347)</f>
        <v>0</v>
      </c>
      <c r="E347" s="267" t="str">
        <f t="shared" si="22"/>
        <v/>
      </c>
      <c r="F347" s="267"/>
      <c r="G347" s="256"/>
      <c r="H347" s="256"/>
      <c r="I347" s="256"/>
      <c r="J347" s="256"/>
    </row>
    <row r="348" spans="1:10" ht="76.5" x14ac:dyDescent="0.2">
      <c r="A348" s="265" t="str">
        <f t="shared" si="24"/>
        <v>13.</v>
      </c>
      <c r="B348" s="265" t="str">
        <f t="shared" si="23"/>
        <v/>
      </c>
      <c r="C348" s="266" t="s">
        <v>27</v>
      </c>
      <c r="D348" s="267">
        <f>SUMIFS('Rozpočet projektu'!$G$10:$G$5012,'Rozpočet projektu'!$A$10:$A$5012,$A348&amp;"*",'Rozpočet projektu'!$C$10:$C$5012,$C348)</f>
        <v>0</v>
      </c>
      <c r="E348" s="267" t="str">
        <f t="shared" si="22"/>
        <v/>
      </c>
      <c r="F348" s="267"/>
      <c r="G348" s="256"/>
      <c r="H348" s="256"/>
      <c r="I348" s="256"/>
      <c r="J348" s="256"/>
    </row>
    <row r="349" spans="1:10" ht="102" x14ac:dyDescent="0.2">
      <c r="A349" s="265" t="str">
        <f t="shared" si="24"/>
        <v>13.</v>
      </c>
      <c r="B349" s="265" t="str">
        <f t="shared" si="23"/>
        <v/>
      </c>
      <c r="C349" s="266" t="s">
        <v>28</v>
      </c>
      <c r="D349" s="267">
        <f>SUMIFS('Rozpočet projektu'!$G$10:$G$5012,'Rozpočet projektu'!$A$10:$A$5012,$A349&amp;"*",'Rozpočet projektu'!$C$10:$C$5012,$C349)</f>
        <v>0</v>
      </c>
      <c r="E349" s="267" t="str">
        <f t="shared" si="22"/>
        <v/>
      </c>
      <c r="F349" s="267"/>
      <c r="G349" s="256"/>
      <c r="H349" s="256"/>
      <c r="I349" s="256"/>
      <c r="J349" s="256"/>
    </row>
    <row r="350" spans="1:10" ht="76.5" x14ac:dyDescent="0.2">
      <c r="A350" s="265" t="str">
        <f t="shared" si="24"/>
        <v>13.</v>
      </c>
      <c r="B350" s="265" t="str">
        <f t="shared" si="23"/>
        <v/>
      </c>
      <c r="C350" s="266" t="s">
        <v>29</v>
      </c>
      <c r="D350" s="267">
        <f>SUMIFS('Rozpočet projektu'!$G$10:$G$5012,'Rozpočet projektu'!$A$10:$A$5012,$A350&amp;"*",'Rozpočet projektu'!$C$10:$C$5012,$C350)</f>
        <v>0</v>
      </c>
      <c r="E350" s="267" t="str">
        <f t="shared" si="22"/>
        <v/>
      </c>
      <c r="F350" s="267"/>
      <c r="G350" s="256"/>
      <c r="H350" s="256"/>
      <c r="I350" s="256"/>
      <c r="J350" s="256"/>
    </row>
    <row r="351" spans="1:10" ht="63.75" x14ac:dyDescent="0.2">
      <c r="A351" s="265" t="str">
        <f t="shared" si="24"/>
        <v>13.</v>
      </c>
      <c r="B351" s="265" t="str">
        <f t="shared" si="23"/>
        <v/>
      </c>
      <c r="C351" s="266" t="s">
        <v>30</v>
      </c>
      <c r="D351" s="267">
        <f>SUMIFS('Rozpočet projektu'!$G$10:$G$5012,'Rozpočet projektu'!$A$10:$A$5012,$A351&amp;"*",'Rozpočet projektu'!$C$10:$C$5012,$C351)</f>
        <v>0</v>
      </c>
      <c r="E351" s="267" t="str">
        <f t="shared" si="22"/>
        <v/>
      </c>
      <c r="F351" s="267"/>
      <c r="G351" s="256"/>
      <c r="H351" s="256"/>
      <c r="I351" s="256"/>
      <c r="J351" s="256"/>
    </row>
    <row r="352" spans="1:10" ht="38.25" x14ac:dyDescent="0.2">
      <c r="A352" s="265" t="str">
        <f t="shared" si="24"/>
        <v>13.</v>
      </c>
      <c r="B352" s="265" t="str">
        <f t="shared" si="23"/>
        <v/>
      </c>
      <c r="C352" s="266" t="s">
        <v>31</v>
      </c>
      <c r="D352" s="267">
        <f>SUMIFS('Rozpočet projektu'!$G$10:$G$5012,'Rozpočet projektu'!$A$10:$A$5012,$A352&amp;"*",'Rozpočet projektu'!$C$10:$C$5012,$C352)</f>
        <v>0</v>
      </c>
      <c r="E352" s="267" t="str">
        <f t="shared" si="22"/>
        <v/>
      </c>
      <c r="F352" s="267"/>
      <c r="G352" s="256"/>
      <c r="H352" s="256"/>
      <c r="I352" s="256"/>
      <c r="J352" s="256"/>
    </row>
    <row r="353" spans="1:10" ht="25.5" x14ac:dyDescent="0.2">
      <c r="A353" s="265" t="str">
        <f t="shared" si="24"/>
        <v>13.</v>
      </c>
      <c r="B353" s="265" t="str">
        <f t="shared" si="23"/>
        <v/>
      </c>
      <c r="C353" s="266" t="s">
        <v>32</v>
      </c>
      <c r="D353" s="267">
        <f>SUMIFS('Rozpočet projektu'!$G$10:$G$5012,'Rozpočet projektu'!$A$10:$A$5012,$A353&amp;"*",'Rozpočet projektu'!$C$10:$C$5012,$C353)</f>
        <v>0</v>
      </c>
      <c r="E353" s="267" t="str">
        <f t="shared" si="22"/>
        <v/>
      </c>
      <c r="F353" s="267"/>
      <c r="G353" s="256"/>
      <c r="H353" s="256"/>
      <c r="I353" s="256"/>
      <c r="J353" s="256"/>
    </row>
    <row r="354" spans="1:10" ht="25.5" x14ac:dyDescent="0.2">
      <c r="A354" s="265" t="str">
        <f t="shared" si="24"/>
        <v>13.</v>
      </c>
      <c r="B354" s="265" t="str">
        <f t="shared" si="23"/>
        <v/>
      </c>
      <c r="C354" s="266" t="s">
        <v>70</v>
      </c>
      <c r="D354" s="267">
        <f>SUMIFS('Rozpočet projektu'!$G$10:$G$5012,'Rozpočet projektu'!$A$10:$A$5012,$A354&amp;"*",'Rozpočet projektu'!$C$10:$C$5012,$C354)</f>
        <v>0</v>
      </c>
      <c r="E354" s="267" t="str">
        <f t="shared" si="22"/>
        <v/>
      </c>
      <c r="F354" s="267"/>
      <c r="G354" s="256"/>
      <c r="H354" s="256"/>
      <c r="I354" s="256"/>
      <c r="J354" s="256"/>
    </row>
    <row r="355" spans="1:10" ht="38.25" x14ac:dyDescent="0.2">
      <c r="A355" s="265" t="str">
        <f t="shared" si="24"/>
        <v>13.</v>
      </c>
      <c r="B355" s="265" t="str">
        <f t="shared" si="23"/>
        <v/>
      </c>
      <c r="C355" s="266" t="s">
        <v>34</v>
      </c>
      <c r="D355" s="267">
        <f>SUMIFS('Rozpočet projektu'!$G$10:$G$5012,'Rozpočet projektu'!$A$10:$A$5012,$A355&amp;"*",'Rozpočet projektu'!$C$10:$C$5012,$C355)</f>
        <v>0</v>
      </c>
      <c r="E355" s="267" t="str">
        <f t="shared" si="22"/>
        <v/>
      </c>
      <c r="F355" s="267"/>
      <c r="G355" s="256"/>
      <c r="H355" s="256"/>
      <c r="I355" s="256"/>
      <c r="J355" s="256"/>
    </row>
    <row r="356" spans="1:10" x14ac:dyDescent="0.2">
      <c r="A356" s="265" t="s">
        <v>55</v>
      </c>
      <c r="B356" s="265" t="str">
        <f t="shared" si="23"/>
        <v/>
      </c>
      <c r="C356" s="266" t="s">
        <v>8</v>
      </c>
      <c r="D356" s="267">
        <f>SUMIFS('Rozpočet projektu'!$G$10:$G$5012,'Rozpočet projektu'!$A$10:$A$5012,$A356&amp;"*",'Rozpočet projektu'!$C$10:$C$5012,$C356)</f>
        <v>0</v>
      </c>
      <c r="E356" s="267" t="str">
        <f t="shared" si="22"/>
        <v/>
      </c>
      <c r="F356" s="267"/>
      <c r="G356" s="256"/>
      <c r="H356" s="256"/>
      <c r="I356" s="256"/>
      <c r="J356" s="256"/>
    </row>
    <row r="357" spans="1:10" ht="25.5" x14ac:dyDescent="0.2">
      <c r="A357" s="265" t="str">
        <f>+A356</f>
        <v>14.</v>
      </c>
      <c r="B357" s="265" t="str">
        <f t="shared" si="23"/>
        <v/>
      </c>
      <c r="C357" s="266" t="s">
        <v>9</v>
      </c>
      <c r="D357" s="267">
        <f>SUMIFS('Rozpočet projektu'!$G$10:$G$5012,'Rozpočet projektu'!$A$10:$A$5012,$A357&amp;"*",'Rozpočet projektu'!$C$10:$C$5012,$C357)</f>
        <v>0</v>
      </c>
      <c r="E357" s="267" t="str">
        <f t="shared" si="22"/>
        <v/>
      </c>
      <c r="F357" s="267"/>
      <c r="G357" s="256"/>
      <c r="H357" s="256"/>
      <c r="I357" s="256"/>
      <c r="J357" s="256"/>
    </row>
    <row r="358" spans="1:10" ht="38.25" x14ac:dyDescent="0.2">
      <c r="A358" s="265" t="str">
        <f>+A357</f>
        <v>14.</v>
      </c>
      <c r="B358" s="265" t="str">
        <f t="shared" si="23"/>
        <v/>
      </c>
      <c r="C358" s="266" t="s">
        <v>10</v>
      </c>
      <c r="D358" s="267">
        <f>SUMIFS('Rozpočet projektu'!$G$10:$G$5012,'Rozpočet projektu'!$A$10:$A$5012,$A358&amp;"*",'Rozpočet projektu'!$C$10:$C$5012,$C358)</f>
        <v>0</v>
      </c>
      <c r="E358" s="267" t="str">
        <f t="shared" si="22"/>
        <v/>
      </c>
      <c r="F358" s="267"/>
      <c r="G358" s="256"/>
      <c r="H358" s="256"/>
      <c r="I358" s="256"/>
      <c r="J358" s="256"/>
    </row>
    <row r="359" spans="1:10" x14ac:dyDescent="0.2">
      <c r="A359" s="265" t="str">
        <f t="shared" ref="A359:A382" si="25">+A358</f>
        <v>14.</v>
      </c>
      <c r="B359" s="265" t="str">
        <f t="shared" si="23"/>
        <v/>
      </c>
      <c r="C359" s="266" t="s">
        <v>11</v>
      </c>
      <c r="D359" s="267">
        <f>SUMIFS('Rozpočet projektu'!$G$10:$G$5012,'Rozpočet projektu'!$A$10:$A$5012,$A359&amp;"*",'Rozpočet projektu'!$C$10:$C$5012,$C359)</f>
        <v>0</v>
      </c>
      <c r="E359" s="267" t="str">
        <f t="shared" si="22"/>
        <v/>
      </c>
      <c r="F359" s="267"/>
      <c r="G359" s="256"/>
      <c r="H359" s="256"/>
      <c r="I359" s="256"/>
      <c r="J359" s="256"/>
    </row>
    <row r="360" spans="1:10" ht="51" x14ac:dyDescent="0.2">
      <c r="A360" s="265" t="str">
        <f t="shared" si="25"/>
        <v>14.</v>
      </c>
      <c r="B360" s="265" t="str">
        <f t="shared" si="23"/>
        <v/>
      </c>
      <c r="C360" s="266" t="s">
        <v>12</v>
      </c>
      <c r="D360" s="267">
        <f>SUMIFS('Rozpočet projektu'!$G$10:$G$5012,'Rozpočet projektu'!$A$10:$A$5012,$A360&amp;"*",'Rozpočet projektu'!$C$10:$C$5012,$C360)</f>
        <v>0</v>
      </c>
      <c r="E360" s="267" t="str">
        <f t="shared" si="22"/>
        <v/>
      </c>
      <c r="F360" s="267"/>
      <c r="G360" s="256"/>
      <c r="H360" s="256"/>
      <c r="I360" s="256"/>
      <c r="J360" s="256"/>
    </row>
    <row r="361" spans="1:10" ht="25.5" x14ac:dyDescent="0.2">
      <c r="A361" s="265" t="str">
        <f t="shared" si="25"/>
        <v>14.</v>
      </c>
      <c r="B361" s="265" t="str">
        <f t="shared" si="23"/>
        <v/>
      </c>
      <c r="C361" s="266" t="s">
        <v>13</v>
      </c>
      <c r="D361" s="267">
        <f>SUMIFS('Rozpočet projektu'!$G$10:$G$5012,'Rozpočet projektu'!$A$10:$A$5012,$A361&amp;"*",'Rozpočet projektu'!$C$10:$C$5012,$C361)</f>
        <v>0</v>
      </c>
      <c r="E361" s="267" t="str">
        <f t="shared" si="22"/>
        <v/>
      </c>
      <c r="F361" s="267"/>
      <c r="G361" s="256"/>
      <c r="H361" s="256"/>
      <c r="I361" s="256"/>
      <c r="J361" s="256"/>
    </row>
    <row r="362" spans="1:10" x14ac:dyDescent="0.2">
      <c r="A362" s="265" t="str">
        <f t="shared" si="25"/>
        <v>14.</v>
      </c>
      <c r="B362" s="265" t="str">
        <f t="shared" si="23"/>
        <v/>
      </c>
      <c r="C362" s="266" t="s">
        <v>14</v>
      </c>
      <c r="D362" s="267">
        <f>SUMIFS('Rozpočet projektu'!$G$10:$G$5012,'Rozpočet projektu'!$A$10:$A$5012,$A362&amp;"*",'Rozpočet projektu'!$C$10:$C$5012,$C362)</f>
        <v>0</v>
      </c>
      <c r="E362" s="267" t="str">
        <f t="shared" si="22"/>
        <v/>
      </c>
      <c r="F362" s="267"/>
      <c r="G362" s="256"/>
      <c r="H362" s="256"/>
      <c r="I362" s="256"/>
      <c r="J362" s="256"/>
    </row>
    <row r="363" spans="1:10" ht="38.25" x14ac:dyDescent="0.2">
      <c r="A363" s="265" t="str">
        <f t="shared" si="25"/>
        <v>14.</v>
      </c>
      <c r="B363" s="265" t="str">
        <f t="shared" si="23"/>
        <v/>
      </c>
      <c r="C363" s="266" t="s">
        <v>15</v>
      </c>
      <c r="D363" s="267">
        <f>SUMIFS('Rozpočet projektu'!$G$10:$G$5012,'Rozpočet projektu'!$A$10:$A$5012,$A363&amp;"*",'Rozpočet projektu'!$C$10:$C$5012,$C363)</f>
        <v>0</v>
      </c>
      <c r="E363" s="267" t="str">
        <f t="shared" si="22"/>
        <v/>
      </c>
      <c r="F363" s="267"/>
      <c r="G363" s="256"/>
      <c r="H363" s="256"/>
      <c r="I363" s="256"/>
      <c r="J363" s="256"/>
    </row>
    <row r="364" spans="1:10" x14ac:dyDescent="0.2">
      <c r="A364" s="265" t="str">
        <f t="shared" si="25"/>
        <v>14.</v>
      </c>
      <c r="B364" s="265" t="str">
        <f t="shared" si="23"/>
        <v/>
      </c>
      <c r="C364" s="266" t="s">
        <v>16</v>
      </c>
      <c r="D364" s="267">
        <f>SUMIFS('Rozpočet projektu'!$G$10:$G$5012,'Rozpočet projektu'!$A$10:$A$5012,$A364&amp;"*",'Rozpočet projektu'!$C$10:$C$5012,$C364)</f>
        <v>0</v>
      </c>
      <c r="E364" s="267" t="str">
        <f t="shared" si="22"/>
        <v/>
      </c>
      <c r="F364" s="267"/>
      <c r="G364" s="256"/>
      <c r="H364" s="256"/>
      <c r="I364" s="256"/>
      <c r="J364" s="256"/>
    </row>
    <row r="365" spans="1:10" ht="38.25" x14ac:dyDescent="0.2">
      <c r="A365" s="265" t="str">
        <f t="shared" si="25"/>
        <v>14.</v>
      </c>
      <c r="B365" s="265" t="str">
        <f t="shared" si="23"/>
        <v/>
      </c>
      <c r="C365" s="266" t="s">
        <v>17</v>
      </c>
      <c r="D365" s="267">
        <f>SUMIFS('Rozpočet projektu'!$G$10:$G$5012,'Rozpočet projektu'!$A$10:$A$5012,$A365&amp;"*",'Rozpočet projektu'!$C$10:$C$5012,$C365)</f>
        <v>0</v>
      </c>
      <c r="E365" s="267" t="str">
        <f t="shared" si="22"/>
        <v/>
      </c>
      <c r="F365" s="267"/>
      <c r="G365" s="256"/>
      <c r="H365" s="256"/>
      <c r="I365" s="256"/>
      <c r="J365" s="256"/>
    </row>
    <row r="366" spans="1:10" ht="25.5" x14ac:dyDescent="0.2">
      <c r="A366" s="265" t="str">
        <f t="shared" si="25"/>
        <v>14.</v>
      </c>
      <c r="B366" s="265" t="str">
        <f t="shared" si="23"/>
        <v/>
      </c>
      <c r="C366" s="266" t="s">
        <v>18</v>
      </c>
      <c r="D366" s="267">
        <f>SUMIFS('Rozpočet projektu'!$G$10:$G$5012,'Rozpočet projektu'!$A$10:$A$5012,$A366&amp;"*",'Rozpočet projektu'!$C$10:$C$5012,$C366)</f>
        <v>0</v>
      </c>
      <c r="E366" s="267" t="str">
        <f t="shared" si="22"/>
        <v/>
      </c>
      <c r="F366" s="267"/>
      <c r="G366" s="256"/>
      <c r="H366" s="256"/>
      <c r="I366" s="256"/>
      <c r="J366" s="256"/>
    </row>
    <row r="367" spans="1:10" ht="51" x14ac:dyDescent="0.2">
      <c r="A367" s="265" t="str">
        <f t="shared" si="25"/>
        <v>14.</v>
      </c>
      <c r="B367" s="265" t="str">
        <f t="shared" si="23"/>
        <v/>
      </c>
      <c r="C367" s="266" t="s">
        <v>19</v>
      </c>
      <c r="D367" s="267">
        <f>SUMIFS('Rozpočet projektu'!$G$10:$G$5012,'Rozpočet projektu'!$A$10:$A$5012,$A367&amp;"*",'Rozpočet projektu'!$C$10:$C$5012,$C367)</f>
        <v>0</v>
      </c>
      <c r="E367" s="267" t="str">
        <f t="shared" si="22"/>
        <v/>
      </c>
      <c r="F367" s="267"/>
      <c r="G367" s="256"/>
      <c r="H367" s="256"/>
      <c r="I367" s="256"/>
      <c r="J367" s="256"/>
    </row>
    <row r="368" spans="1:10" ht="25.5" x14ac:dyDescent="0.2">
      <c r="A368" s="265" t="str">
        <f t="shared" si="25"/>
        <v>14.</v>
      </c>
      <c r="B368" s="265" t="str">
        <f t="shared" si="23"/>
        <v/>
      </c>
      <c r="C368" s="266" t="s">
        <v>20</v>
      </c>
      <c r="D368" s="267">
        <f>SUMIFS('Rozpočet projektu'!$G$10:$G$5012,'Rozpočet projektu'!$A$10:$A$5012,$A368&amp;"*",'Rozpočet projektu'!$C$10:$C$5012,$C368)</f>
        <v>0</v>
      </c>
      <c r="E368" s="267" t="str">
        <f t="shared" si="22"/>
        <v/>
      </c>
      <c r="F368" s="267"/>
      <c r="G368" s="256"/>
      <c r="H368" s="256"/>
      <c r="I368" s="256"/>
      <c r="J368" s="256"/>
    </row>
    <row r="369" spans="1:10" ht="25.5" x14ac:dyDescent="0.2">
      <c r="A369" s="265" t="str">
        <f t="shared" si="25"/>
        <v>14.</v>
      </c>
      <c r="B369" s="265" t="str">
        <f t="shared" si="23"/>
        <v/>
      </c>
      <c r="C369" s="266" t="s">
        <v>21</v>
      </c>
      <c r="D369" s="267">
        <f>SUMIFS('Rozpočet projektu'!$G$10:$G$5012,'Rozpočet projektu'!$A$10:$A$5012,$A369&amp;"*",'Rozpočet projektu'!$C$10:$C$5012,$C369)</f>
        <v>0</v>
      </c>
      <c r="E369" s="267" t="str">
        <f t="shared" si="22"/>
        <v/>
      </c>
      <c r="F369" s="267"/>
      <c r="G369" s="256"/>
      <c r="H369" s="256"/>
      <c r="I369" s="256"/>
      <c r="J369" s="256"/>
    </row>
    <row r="370" spans="1:10" x14ac:dyDescent="0.2">
      <c r="A370" s="265" t="str">
        <f t="shared" si="25"/>
        <v>14.</v>
      </c>
      <c r="B370" s="265" t="str">
        <f t="shared" si="23"/>
        <v/>
      </c>
      <c r="C370" s="266" t="s">
        <v>22</v>
      </c>
      <c r="D370" s="267">
        <f>SUMIFS('Rozpočet projektu'!$G$10:$G$5012,'Rozpočet projektu'!$A$10:$A$5012,$A370&amp;"*",'Rozpočet projektu'!$C$10:$C$5012,$C370)</f>
        <v>0</v>
      </c>
      <c r="E370" s="267" t="str">
        <f t="shared" si="22"/>
        <v/>
      </c>
      <c r="F370" s="267"/>
      <c r="G370" s="256"/>
      <c r="H370" s="256"/>
      <c r="I370" s="256"/>
      <c r="J370" s="256"/>
    </row>
    <row r="371" spans="1:10" ht="25.5" x14ac:dyDescent="0.2">
      <c r="A371" s="265" t="str">
        <f t="shared" si="25"/>
        <v>14.</v>
      </c>
      <c r="B371" s="265" t="str">
        <f t="shared" si="23"/>
        <v/>
      </c>
      <c r="C371" s="266" t="s">
        <v>23</v>
      </c>
      <c r="D371" s="267">
        <f>SUMIFS('Rozpočet projektu'!$G$10:$G$5012,'Rozpočet projektu'!$A$10:$A$5012,$A371&amp;"*",'Rozpočet projektu'!$C$10:$C$5012,$C371)</f>
        <v>0</v>
      </c>
      <c r="E371" s="267" t="str">
        <f t="shared" si="22"/>
        <v/>
      </c>
      <c r="F371" s="267"/>
      <c r="G371" s="256"/>
      <c r="H371" s="256"/>
      <c r="I371" s="256"/>
      <c r="J371" s="256"/>
    </row>
    <row r="372" spans="1:10" ht="25.5" x14ac:dyDescent="0.2">
      <c r="A372" s="265" t="str">
        <f t="shared" si="25"/>
        <v>14.</v>
      </c>
      <c r="B372" s="265" t="str">
        <f t="shared" si="23"/>
        <v/>
      </c>
      <c r="C372" s="266" t="s">
        <v>24</v>
      </c>
      <c r="D372" s="267">
        <f>SUMIFS('Rozpočet projektu'!$G$10:$G$5012,'Rozpočet projektu'!$A$10:$A$5012,$A372&amp;"*",'Rozpočet projektu'!$C$10:$C$5012,$C372)</f>
        <v>0</v>
      </c>
      <c r="E372" s="267" t="str">
        <f t="shared" si="22"/>
        <v/>
      </c>
      <c r="F372" s="267"/>
      <c r="G372" s="256"/>
      <c r="H372" s="256"/>
      <c r="I372" s="256"/>
      <c r="J372" s="256"/>
    </row>
    <row r="373" spans="1:10" x14ac:dyDescent="0.2">
      <c r="A373" s="265" t="str">
        <f t="shared" si="25"/>
        <v>14.</v>
      </c>
      <c r="B373" s="265" t="str">
        <f t="shared" si="23"/>
        <v/>
      </c>
      <c r="C373" s="266" t="s">
        <v>25</v>
      </c>
      <c r="D373" s="267">
        <f>SUMIFS('Rozpočet projektu'!$G$10:$G$5012,'Rozpočet projektu'!$A$10:$A$5012,$A373&amp;"*",'Rozpočet projektu'!$C$10:$C$5012,$C373)</f>
        <v>0</v>
      </c>
      <c r="E373" s="267" t="str">
        <f t="shared" si="22"/>
        <v/>
      </c>
      <c r="F373" s="267"/>
      <c r="G373" s="256"/>
      <c r="H373" s="256"/>
      <c r="I373" s="256"/>
      <c r="J373" s="256"/>
    </row>
    <row r="374" spans="1:10" ht="25.5" x14ac:dyDescent="0.2">
      <c r="A374" s="265" t="str">
        <f t="shared" si="25"/>
        <v>14.</v>
      </c>
      <c r="B374" s="265" t="str">
        <f t="shared" si="23"/>
        <v/>
      </c>
      <c r="C374" s="266" t="s">
        <v>26</v>
      </c>
      <c r="D374" s="267">
        <f>SUMIFS('Rozpočet projektu'!$G$10:$G$5012,'Rozpočet projektu'!$A$10:$A$5012,$A374&amp;"*",'Rozpočet projektu'!$C$10:$C$5012,$C374)</f>
        <v>0</v>
      </c>
      <c r="E374" s="267" t="str">
        <f t="shared" si="22"/>
        <v/>
      </c>
      <c r="F374" s="267"/>
      <c r="G374" s="256"/>
      <c r="H374" s="256"/>
      <c r="I374" s="256"/>
      <c r="J374" s="256"/>
    </row>
    <row r="375" spans="1:10" ht="76.5" x14ac:dyDescent="0.2">
      <c r="A375" s="265" t="str">
        <f t="shared" si="25"/>
        <v>14.</v>
      </c>
      <c r="B375" s="265" t="str">
        <f t="shared" si="23"/>
        <v/>
      </c>
      <c r="C375" s="266" t="s">
        <v>27</v>
      </c>
      <c r="D375" s="267">
        <f>SUMIFS('Rozpočet projektu'!$G$10:$G$5012,'Rozpočet projektu'!$A$10:$A$5012,$A375&amp;"*",'Rozpočet projektu'!$C$10:$C$5012,$C375)</f>
        <v>0</v>
      </c>
      <c r="E375" s="267" t="str">
        <f t="shared" si="22"/>
        <v/>
      </c>
      <c r="F375" s="267"/>
      <c r="G375" s="256"/>
      <c r="H375" s="256"/>
      <c r="I375" s="256"/>
      <c r="J375" s="256"/>
    </row>
    <row r="376" spans="1:10" ht="102" x14ac:dyDescent="0.2">
      <c r="A376" s="265" t="str">
        <f t="shared" si="25"/>
        <v>14.</v>
      </c>
      <c r="B376" s="265" t="str">
        <f t="shared" si="23"/>
        <v/>
      </c>
      <c r="C376" s="266" t="s">
        <v>28</v>
      </c>
      <c r="D376" s="267">
        <f>SUMIFS('Rozpočet projektu'!$G$10:$G$5012,'Rozpočet projektu'!$A$10:$A$5012,$A376&amp;"*",'Rozpočet projektu'!$C$10:$C$5012,$C376)</f>
        <v>0</v>
      </c>
      <c r="E376" s="267" t="str">
        <f t="shared" si="22"/>
        <v/>
      </c>
      <c r="F376" s="267"/>
      <c r="G376" s="256"/>
      <c r="H376" s="256"/>
      <c r="I376" s="256"/>
      <c r="J376" s="256"/>
    </row>
    <row r="377" spans="1:10" ht="76.5" x14ac:dyDescent="0.2">
      <c r="A377" s="265" t="str">
        <f t="shared" si="25"/>
        <v>14.</v>
      </c>
      <c r="B377" s="265" t="str">
        <f t="shared" si="23"/>
        <v/>
      </c>
      <c r="C377" s="266" t="s">
        <v>29</v>
      </c>
      <c r="D377" s="267">
        <f>SUMIFS('Rozpočet projektu'!$G$10:$G$5012,'Rozpočet projektu'!$A$10:$A$5012,$A377&amp;"*",'Rozpočet projektu'!$C$10:$C$5012,$C377)</f>
        <v>0</v>
      </c>
      <c r="E377" s="267" t="str">
        <f t="shared" si="22"/>
        <v/>
      </c>
      <c r="F377" s="267"/>
      <c r="G377" s="256"/>
      <c r="H377" s="256"/>
      <c r="I377" s="256"/>
      <c r="J377" s="256"/>
    </row>
    <row r="378" spans="1:10" ht="63.75" x14ac:dyDescent="0.2">
      <c r="A378" s="265" t="str">
        <f t="shared" si="25"/>
        <v>14.</v>
      </c>
      <c r="B378" s="265" t="str">
        <f t="shared" si="23"/>
        <v/>
      </c>
      <c r="C378" s="266" t="s">
        <v>30</v>
      </c>
      <c r="D378" s="267">
        <f>SUMIFS('Rozpočet projektu'!$G$10:$G$5012,'Rozpočet projektu'!$A$10:$A$5012,$A378&amp;"*",'Rozpočet projektu'!$C$10:$C$5012,$C378)</f>
        <v>0</v>
      </c>
      <c r="E378" s="267" t="str">
        <f t="shared" si="22"/>
        <v/>
      </c>
      <c r="F378" s="267"/>
      <c r="G378" s="256"/>
      <c r="H378" s="256"/>
      <c r="I378" s="256"/>
      <c r="J378" s="256"/>
    </row>
    <row r="379" spans="1:10" ht="38.25" x14ac:dyDescent="0.2">
      <c r="A379" s="265" t="str">
        <f t="shared" si="25"/>
        <v>14.</v>
      </c>
      <c r="B379" s="265" t="str">
        <f t="shared" si="23"/>
        <v/>
      </c>
      <c r="C379" s="266" t="s">
        <v>31</v>
      </c>
      <c r="D379" s="267">
        <f>SUMIFS('Rozpočet projektu'!$G$10:$G$5012,'Rozpočet projektu'!$A$10:$A$5012,$A379&amp;"*",'Rozpočet projektu'!$C$10:$C$5012,$C379)</f>
        <v>0</v>
      </c>
      <c r="E379" s="267" t="str">
        <f t="shared" si="22"/>
        <v/>
      </c>
      <c r="F379" s="267"/>
      <c r="G379" s="256"/>
      <c r="H379" s="256"/>
      <c r="I379" s="256"/>
      <c r="J379" s="256"/>
    </row>
    <row r="380" spans="1:10" ht="25.5" x14ac:dyDescent="0.2">
      <c r="A380" s="265" t="str">
        <f t="shared" si="25"/>
        <v>14.</v>
      </c>
      <c r="B380" s="265" t="str">
        <f t="shared" si="23"/>
        <v/>
      </c>
      <c r="C380" s="266" t="s">
        <v>32</v>
      </c>
      <c r="D380" s="267">
        <f>SUMIFS('Rozpočet projektu'!$G$10:$G$5012,'Rozpočet projektu'!$A$10:$A$5012,$A380&amp;"*",'Rozpočet projektu'!$C$10:$C$5012,$C380)</f>
        <v>0</v>
      </c>
      <c r="E380" s="267" t="str">
        <f t="shared" si="22"/>
        <v/>
      </c>
      <c r="F380" s="267"/>
      <c r="G380" s="256"/>
      <c r="H380" s="256"/>
      <c r="I380" s="256"/>
      <c r="J380" s="256"/>
    </row>
    <row r="381" spans="1:10" ht="25.5" x14ac:dyDescent="0.2">
      <c r="A381" s="265" t="str">
        <f t="shared" si="25"/>
        <v>14.</v>
      </c>
      <c r="B381" s="265" t="str">
        <f t="shared" si="23"/>
        <v/>
      </c>
      <c r="C381" s="266" t="s">
        <v>70</v>
      </c>
      <c r="D381" s="267">
        <f>SUMIFS('Rozpočet projektu'!$G$10:$G$5012,'Rozpočet projektu'!$A$10:$A$5012,$A381&amp;"*",'Rozpočet projektu'!$C$10:$C$5012,$C381)</f>
        <v>0</v>
      </c>
      <c r="E381" s="267" t="str">
        <f t="shared" si="22"/>
        <v/>
      </c>
      <c r="F381" s="267"/>
      <c r="G381" s="256"/>
      <c r="H381" s="256"/>
      <c r="I381" s="256"/>
      <c r="J381" s="256"/>
    </row>
    <row r="382" spans="1:10" ht="38.25" x14ac:dyDescent="0.2">
      <c r="A382" s="265" t="str">
        <f t="shared" si="25"/>
        <v>14.</v>
      </c>
      <c r="B382" s="265" t="str">
        <f t="shared" si="23"/>
        <v/>
      </c>
      <c r="C382" s="266" t="s">
        <v>34</v>
      </c>
      <c r="D382" s="267">
        <f>SUMIFS('Rozpočet projektu'!$G$10:$G$5012,'Rozpočet projektu'!$A$10:$A$5012,$A382&amp;"*",'Rozpočet projektu'!$C$10:$C$5012,$C382)</f>
        <v>0</v>
      </c>
      <c r="E382" s="267" t="str">
        <f t="shared" si="22"/>
        <v/>
      </c>
      <c r="F382" s="267"/>
      <c r="G382" s="256"/>
      <c r="H382" s="256"/>
      <c r="I382" s="256"/>
      <c r="J382" s="256"/>
    </row>
    <row r="383" spans="1:10" x14ac:dyDescent="0.2">
      <c r="A383" s="265" t="s">
        <v>56</v>
      </c>
      <c r="B383" s="265" t="str">
        <f t="shared" si="23"/>
        <v/>
      </c>
      <c r="C383" s="266" t="s">
        <v>8</v>
      </c>
      <c r="D383" s="267">
        <f>SUMIFS('Rozpočet projektu'!$G$10:$G$5012,'Rozpočet projektu'!$A$10:$A$5012,$A383&amp;"*",'Rozpočet projektu'!$C$10:$C$5012,$C383)</f>
        <v>0</v>
      </c>
      <c r="E383" s="267" t="str">
        <f t="shared" si="22"/>
        <v/>
      </c>
      <c r="F383" s="267"/>
      <c r="G383" s="256"/>
      <c r="H383" s="256"/>
      <c r="I383" s="256"/>
      <c r="J383" s="256"/>
    </row>
    <row r="384" spans="1:10" ht="25.5" x14ac:dyDescent="0.2">
      <c r="A384" s="265" t="str">
        <f>+A383</f>
        <v>15.</v>
      </c>
      <c r="B384" s="265" t="str">
        <f t="shared" si="23"/>
        <v/>
      </c>
      <c r="C384" s="266" t="s">
        <v>9</v>
      </c>
      <c r="D384" s="267">
        <f>SUMIFS('Rozpočet projektu'!$G$10:$G$5012,'Rozpočet projektu'!$A$10:$A$5012,$A384&amp;"*",'Rozpočet projektu'!$C$10:$C$5012,$C384)</f>
        <v>0</v>
      </c>
      <c r="E384" s="267" t="str">
        <f t="shared" si="22"/>
        <v/>
      </c>
      <c r="F384" s="267"/>
      <c r="G384" s="256"/>
      <c r="H384" s="256"/>
      <c r="I384" s="256"/>
      <c r="J384" s="256"/>
    </row>
    <row r="385" spans="1:10" ht="38.25" x14ac:dyDescent="0.2">
      <c r="A385" s="265" t="str">
        <f>+A384</f>
        <v>15.</v>
      </c>
      <c r="B385" s="265" t="str">
        <f t="shared" si="23"/>
        <v/>
      </c>
      <c r="C385" s="266" t="s">
        <v>10</v>
      </c>
      <c r="D385" s="267">
        <f>SUMIFS('Rozpočet projektu'!$G$10:$G$5012,'Rozpočet projektu'!$A$10:$A$5012,$A385&amp;"*",'Rozpočet projektu'!$C$10:$C$5012,$C385)</f>
        <v>0</v>
      </c>
      <c r="E385" s="267" t="str">
        <f t="shared" si="22"/>
        <v/>
      </c>
      <c r="F385" s="267"/>
      <c r="G385" s="256"/>
      <c r="H385" s="256"/>
      <c r="I385" s="256"/>
      <c r="J385" s="256"/>
    </row>
    <row r="386" spans="1:10" x14ac:dyDescent="0.2">
      <c r="A386" s="265" t="str">
        <f t="shared" ref="A386:A409" si="26">+A385</f>
        <v>15.</v>
      </c>
      <c r="B386" s="265" t="str">
        <f t="shared" si="23"/>
        <v/>
      </c>
      <c r="C386" s="266" t="s">
        <v>11</v>
      </c>
      <c r="D386" s="267">
        <f>SUMIFS('Rozpočet projektu'!$G$10:$G$5012,'Rozpočet projektu'!$A$10:$A$5012,$A386&amp;"*",'Rozpočet projektu'!$C$10:$C$5012,$C386)</f>
        <v>0</v>
      </c>
      <c r="E386" s="267" t="str">
        <f t="shared" si="22"/>
        <v/>
      </c>
      <c r="F386" s="267"/>
      <c r="G386" s="256"/>
      <c r="H386" s="256"/>
      <c r="I386" s="256"/>
      <c r="J386" s="256"/>
    </row>
    <row r="387" spans="1:10" ht="51" x14ac:dyDescent="0.2">
      <c r="A387" s="265" t="str">
        <f t="shared" si="26"/>
        <v>15.</v>
      </c>
      <c r="B387" s="265" t="str">
        <f t="shared" si="23"/>
        <v/>
      </c>
      <c r="C387" s="266" t="s">
        <v>12</v>
      </c>
      <c r="D387" s="267">
        <f>SUMIFS('Rozpočet projektu'!$G$10:$G$5012,'Rozpočet projektu'!$A$10:$A$5012,$A387&amp;"*",'Rozpočet projektu'!$C$10:$C$5012,$C387)</f>
        <v>0</v>
      </c>
      <c r="E387" s="267" t="str">
        <f t="shared" si="22"/>
        <v/>
      </c>
      <c r="F387" s="267"/>
      <c r="G387" s="256"/>
      <c r="H387" s="256"/>
      <c r="I387" s="256"/>
      <c r="J387" s="256"/>
    </row>
    <row r="388" spans="1:10" ht="25.5" x14ac:dyDescent="0.2">
      <c r="A388" s="265" t="str">
        <f t="shared" si="26"/>
        <v>15.</v>
      </c>
      <c r="B388" s="265" t="str">
        <f t="shared" si="23"/>
        <v/>
      </c>
      <c r="C388" s="266" t="s">
        <v>13</v>
      </c>
      <c r="D388" s="267">
        <f>SUMIFS('Rozpočet projektu'!$G$10:$G$5012,'Rozpočet projektu'!$A$10:$A$5012,$A388&amp;"*",'Rozpočet projektu'!$C$10:$C$5012,$C388)</f>
        <v>0</v>
      </c>
      <c r="E388" s="267" t="str">
        <f t="shared" si="22"/>
        <v/>
      </c>
      <c r="F388" s="267"/>
      <c r="G388" s="256"/>
      <c r="H388" s="256"/>
      <c r="I388" s="256"/>
      <c r="J388" s="256"/>
    </row>
    <row r="389" spans="1:10" x14ac:dyDescent="0.2">
      <c r="A389" s="265" t="str">
        <f t="shared" si="26"/>
        <v>15.</v>
      </c>
      <c r="B389" s="265" t="str">
        <f t="shared" si="23"/>
        <v/>
      </c>
      <c r="C389" s="266" t="s">
        <v>14</v>
      </c>
      <c r="D389" s="267">
        <f>SUMIFS('Rozpočet projektu'!$G$10:$G$5012,'Rozpočet projektu'!$A$10:$A$5012,$A389&amp;"*",'Rozpočet projektu'!$C$10:$C$5012,$C389)</f>
        <v>0</v>
      </c>
      <c r="E389" s="267" t="str">
        <f t="shared" ref="E389:E452" si="27">IFERROR(IF(IF(ROUND($E$2*D389,2)&gt;($E$2*D389),ROUND($E$2*D389,2)-ROUNDUP(ROUND($E$2*D389,2)-($E$2*D389),2),ROUND($E$2*D389,2))&gt;0,IF(ROUND($E$2*D389,2)&gt;($E$2*D389),ROUND($E$2*D389,2)-ROUNDUP(ROUND($E$2*D389,2)-($E$2*D389),2),ROUND($E$2*D389,2)),""),"")</f>
        <v/>
      </c>
      <c r="F389" s="267"/>
      <c r="G389" s="256"/>
      <c r="H389" s="256"/>
      <c r="I389" s="256"/>
      <c r="J389" s="256"/>
    </row>
    <row r="390" spans="1:10" ht="38.25" x14ac:dyDescent="0.2">
      <c r="A390" s="265" t="str">
        <f t="shared" si="26"/>
        <v>15.</v>
      </c>
      <c r="B390" s="265" t="str">
        <f t="shared" ref="B390:B453" si="28">IFERROR(VLOOKUP(A390,$P$2:$Q$51,2,FALSE),"")</f>
        <v/>
      </c>
      <c r="C390" s="266" t="s">
        <v>15</v>
      </c>
      <c r="D390" s="267">
        <f>SUMIFS('Rozpočet projektu'!$G$10:$G$5012,'Rozpočet projektu'!$A$10:$A$5012,$A390&amp;"*",'Rozpočet projektu'!$C$10:$C$5012,$C390)</f>
        <v>0</v>
      </c>
      <c r="E390" s="267" t="str">
        <f t="shared" si="27"/>
        <v/>
      </c>
      <c r="F390" s="267"/>
      <c r="G390" s="256"/>
      <c r="H390" s="256"/>
      <c r="I390" s="256"/>
      <c r="J390" s="256"/>
    </row>
    <row r="391" spans="1:10" x14ac:dyDescent="0.2">
      <c r="A391" s="265" t="str">
        <f t="shared" si="26"/>
        <v>15.</v>
      </c>
      <c r="B391" s="265" t="str">
        <f t="shared" si="28"/>
        <v/>
      </c>
      <c r="C391" s="266" t="s">
        <v>16</v>
      </c>
      <c r="D391" s="267">
        <f>SUMIFS('Rozpočet projektu'!$G$10:$G$5012,'Rozpočet projektu'!$A$10:$A$5012,$A391&amp;"*",'Rozpočet projektu'!$C$10:$C$5012,$C391)</f>
        <v>0</v>
      </c>
      <c r="E391" s="267" t="str">
        <f t="shared" si="27"/>
        <v/>
      </c>
      <c r="F391" s="267"/>
      <c r="G391" s="256"/>
      <c r="H391" s="256"/>
      <c r="I391" s="256"/>
      <c r="J391" s="256"/>
    </row>
    <row r="392" spans="1:10" ht="38.25" x14ac:dyDescent="0.2">
      <c r="A392" s="265" t="str">
        <f t="shared" si="26"/>
        <v>15.</v>
      </c>
      <c r="B392" s="265" t="str">
        <f t="shared" si="28"/>
        <v/>
      </c>
      <c r="C392" s="266" t="s">
        <v>17</v>
      </c>
      <c r="D392" s="267">
        <f>SUMIFS('Rozpočet projektu'!$G$10:$G$5012,'Rozpočet projektu'!$A$10:$A$5012,$A392&amp;"*",'Rozpočet projektu'!$C$10:$C$5012,$C392)</f>
        <v>0</v>
      </c>
      <c r="E392" s="267" t="str">
        <f t="shared" si="27"/>
        <v/>
      </c>
      <c r="F392" s="267"/>
      <c r="G392" s="256"/>
      <c r="H392" s="256"/>
      <c r="I392" s="256"/>
      <c r="J392" s="256"/>
    </row>
    <row r="393" spans="1:10" ht="25.5" x14ac:dyDescent="0.2">
      <c r="A393" s="265" t="str">
        <f t="shared" si="26"/>
        <v>15.</v>
      </c>
      <c r="B393" s="265" t="str">
        <f t="shared" si="28"/>
        <v/>
      </c>
      <c r="C393" s="266" t="s">
        <v>18</v>
      </c>
      <c r="D393" s="267">
        <f>SUMIFS('Rozpočet projektu'!$G$10:$G$5012,'Rozpočet projektu'!$A$10:$A$5012,$A393&amp;"*",'Rozpočet projektu'!$C$10:$C$5012,$C393)</f>
        <v>0</v>
      </c>
      <c r="E393" s="267" t="str">
        <f t="shared" si="27"/>
        <v/>
      </c>
      <c r="F393" s="267"/>
      <c r="G393" s="256"/>
      <c r="H393" s="256"/>
      <c r="I393" s="256"/>
      <c r="J393" s="256"/>
    </row>
    <row r="394" spans="1:10" ht="51" x14ac:dyDescent="0.2">
      <c r="A394" s="265" t="str">
        <f t="shared" si="26"/>
        <v>15.</v>
      </c>
      <c r="B394" s="265" t="str">
        <f t="shared" si="28"/>
        <v/>
      </c>
      <c r="C394" s="266" t="s">
        <v>19</v>
      </c>
      <c r="D394" s="267">
        <f>SUMIFS('Rozpočet projektu'!$G$10:$G$5012,'Rozpočet projektu'!$A$10:$A$5012,$A394&amp;"*",'Rozpočet projektu'!$C$10:$C$5012,$C394)</f>
        <v>0</v>
      </c>
      <c r="E394" s="267" t="str">
        <f t="shared" si="27"/>
        <v/>
      </c>
      <c r="F394" s="267"/>
      <c r="G394" s="256"/>
      <c r="H394" s="256"/>
      <c r="I394" s="256"/>
      <c r="J394" s="256"/>
    </row>
    <row r="395" spans="1:10" ht="25.5" x14ac:dyDescent="0.2">
      <c r="A395" s="265" t="str">
        <f t="shared" si="26"/>
        <v>15.</v>
      </c>
      <c r="B395" s="265" t="str">
        <f t="shared" si="28"/>
        <v/>
      </c>
      <c r="C395" s="266" t="s">
        <v>20</v>
      </c>
      <c r="D395" s="267">
        <f>SUMIFS('Rozpočet projektu'!$G$10:$G$5012,'Rozpočet projektu'!$A$10:$A$5012,$A395&amp;"*",'Rozpočet projektu'!$C$10:$C$5012,$C395)</f>
        <v>0</v>
      </c>
      <c r="E395" s="267" t="str">
        <f t="shared" si="27"/>
        <v/>
      </c>
      <c r="F395" s="267"/>
      <c r="G395" s="256"/>
      <c r="H395" s="256"/>
      <c r="I395" s="256"/>
      <c r="J395" s="256"/>
    </row>
    <row r="396" spans="1:10" ht="25.5" x14ac:dyDescent="0.2">
      <c r="A396" s="265" t="str">
        <f t="shared" si="26"/>
        <v>15.</v>
      </c>
      <c r="B396" s="265" t="str">
        <f t="shared" si="28"/>
        <v/>
      </c>
      <c r="C396" s="266" t="s">
        <v>21</v>
      </c>
      <c r="D396" s="267">
        <f>SUMIFS('Rozpočet projektu'!$G$10:$G$5012,'Rozpočet projektu'!$A$10:$A$5012,$A396&amp;"*",'Rozpočet projektu'!$C$10:$C$5012,$C396)</f>
        <v>0</v>
      </c>
      <c r="E396" s="267" t="str">
        <f t="shared" si="27"/>
        <v/>
      </c>
      <c r="F396" s="267"/>
      <c r="G396" s="256"/>
      <c r="H396" s="256"/>
      <c r="I396" s="256"/>
      <c r="J396" s="256"/>
    </row>
    <row r="397" spans="1:10" x14ac:dyDescent="0.2">
      <c r="A397" s="265" t="str">
        <f t="shared" si="26"/>
        <v>15.</v>
      </c>
      <c r="B397" s="265" t="str">
        <f t="shared" si="28"/>
        <v/>
      </c>
      <c r="C397" s="266" t="s">
        <v>22</v>
      </c>
      <c r="D397" s="267">
        <f>SUMIFS('Rozpočet projektu'!$G$10:$G$5012,'Rozpočet projektu'!$A$10:$A$5012,$A397&amp;"*",'Rozpočet projektu'!$C$10:$C$5012,$C397)</f>
        <v>0</v>
      </c>
      <c r="E397" s="267" t="str">
        <f t="shared" si="27"/>
        <v/>
      </c>
      <c r="F397" s="267"/>
      <c r="G397" s="256"/>
      <c r="H397" s="256"/>
      <c r="I397" s="256"/>
      <c r="J397" s="256"/>
    </row>
    <row r="398" spans="1:10" ht="25.5" x14ac:dyDescent="0.2">
      <c r="A398" s="265" t="str">
        <f t="shared" si="26"/>
        <v>15.</v>
      </c>
      <c r="B398" s="265" t="str">
        <f t="shared" si="28"/>
        <v/>
      </c>
      <c r="C398" s="266" t="s">
        <v>23</v>
      </c>
      <c r="D398" s="267">
        <f>SUMIFS('Rozpočet projektu'!$G$10:$G$5012,'Rozpočet projektu'!$A$10:$A$5012,$A398&amp;"*",'Rozpočet projektu'!$C$10:$C$5012,$C398)</f>
        <v>0</v>
      </c>
      <c r="E398" s="267" t="str">
        <f t="shared" si="27"/>
        <v/>
      </c>
      <c r="F398" s="267"/>
      <c r="G398" s="256"/>
      <c r="H398" s="256"/>
      <c r="I398" s="256"/>
      <c r="J398" s="256"/>
    </row>
    <row r="399" spans="1:10" ht="25.5" x14ac:dyDescent="0.2">
      <c r="A399" s="265" t="str">
        <f t="shared" si="26"/>
        <v>15.</v>
      </c>
      <c r="B399" s="265" t="str">
        <f t="shared" si="28"/>
        <v/>
      </c>
      <c r="C399" s="266" t="s">
        <v>24</v>
      </c>
      <c r="D399" s="267">
        <f>SUMIFS('Rozpočet projektu'!$G$10:$G$5012,'Rozpočet projektu'!$A$10:$A$5012,$A399&amp;"*",'Rozpočet projektu'!$C$10:$C$5012,$C399)</f>
        <v>0</v>
      </c>
      <c r="E399" s="267" t="str">
        <f t="shared" si="27"/>
        <v/>
      </c>
      <c r="F399" s="267"/>
      <c r="G399" s="256"/>
      <c r="H399" s="256"/>
      <c r="I399" s="256"/>
      <c r="J399" s="256"/>
    </row>
    <row r="400" spans="1:10" x14ac:dyDescent="0.2">
      <c r="A400" s="265" t="str">
        <f t="shared" si="26"/>
        <v>15.</v>
      </c>
      <c r="B400" s="265" t="str">
        <f t="shared" si="28"/>
        <v/>
      </c>
      <c r="C400" s="266" t="s">
        <v>25</v>
      </c>
      <c r="D400" s="267">
        <f>SUMIFS('Rozpočet projektu'!$G$10:$G$5012,'Rozpočet projektu'!$A$10:$A$5012,$A400&amp;"*",'Rozpočet projektu'!$C$10:$C$5012,$C400)</f>
        <v>0</v>
      </c>
      <c r="E400" s="267" t="str">
        <f t="shared" si="27"/>
        <v/>
      </c>
      <c r="F400" s="267"/>
      <c r="G400" s="256"/>
      <c r="H400" s="256"/>
      <c r="I400" s="256"/>
      <c r="J400" s="256"/>
    </row>
    <row r="401" spans="1:10" ht="25.5" x14ac:dyDescent="0.2">
      <c r="A401" s="265" t="str">
        <f t="shared" si="26"/>
        <v>15.</v>
      </c>
      <c r="B401" s="265" t="str">
        <f t="shared" si="28"/>
        <v/>
      </c>
      <c r="C401" s="266" t="s">
        <v>26</v>
      </c>
      <c r="D401" s="267">
        <f>SUMIFS('Rozpočet projektu'!$G$10:$G$5012,'Rozpočet projektu'!$A$10:$A$5012,$A401&amp;"*",'Rozpočet projektu'!$C$10:$C$5012,$C401)</f>
        <v>0</v>
      </c>
      <c r="E401" s="267" t="str">
        <f t="shared" si="27"/>
        <v/>
      </c>
      <c r="F401" s="267"/>
      <c r="G401" s="256"/>
      <c r="H401" s="256"/>
      <c r="I401" s="256"/>
      <c r="J401" s="256"/>
    </row>
    <row r="402" spans="1:10" ht="76.5" x14ac:dyDescent="0.2">
      <c r="A402" s="265" t="str">
        <f t="shared" si="26"/>
        <v>15.</v>
      </c>
      <c r="B402" s="265" t="str">
        <f t="shared" si="28"/>
        <v/>
      </c>
      <c r="C402" s="266" t="s">
        <v>27</v>
      </c>
      <c r="D402" s="267">
        <f>SUMIFS('Rozpočet projektu'!$G$10:$G$5012,'Rozpočet projektu'!$A$10:$A$5012,$A402&amp;"*",'Rozpočet projektu'!$C$10:$C$5012,$C402)</f>
        <v>0</v>
      </c>
      <c r="E402" s="267" t="str">
        <f t="shared" si="27"/>
        <v/>
      </c>
      <c r="F402" s="267"/>
      <c r="G402" s="256"/>
      <c r="H402" s="256"/>
      <c r="I402" s="256"/>
      <c r="J402" s="256"/>
    </row>
    <row r="403" spans="1:10" ht="102" x14ac:dyDescent="0.2">
      <c r="A403" s="265" t="str">
        <f t="shared" si="26"/>
        <v>15.</v>
      </c>
      <c r="B403" s="265" t="str">
        <f t="shared" si="28"/>
        <v/>
      </c>
      <c r="C403" s="266" t="s">
        <v>28</v>
      </c>
      <c r="D403" s="267">
        <f>SUMIFS('Rozpočet projektu'!$G$10:$G$5012,'Rozpočet projektu'!$A$10:$A$5012,$A403&amp;"*",'Rozpočet projektu'!$C$10:$C$5012,$C403)</f>
        <v>0</v>
      </c>
      <c r="E403" s="267" t="str">
        <f t="shared" si="27"/>
        <v/>
      </c>
      <c r="F403" s="267"/>
      <c r="G403" s="256"/>
      <c r="H403" s="256"/>
      <c r="I403" s="256"/>
      <c r="J403" s="256"/>
    </row>
    <row r="404" spans="1:10" ht="76.5" x14ac:dyDescent="0.2">
      <c r="A404" s="265" t="str">
        <f t="shared" si="26"/>
        <v>15.</v>
      </c>
      <c r="B404" s="265" t="str">
        <f t="shared" si="28"/>
        <v/>
      </c>
      <c r="C404" s="266" t="s">
        <v>29</v>
      </c>
      <c r="D404" s="267">
        <f>SUMIFS('Rozpočet projektu'!$G$10:$G$5012,'Rozpočet projektu'!$A$10:$A$5012,$A404&amp;"*",'Rozpočet projektu'!$C$10:$C$5012,$C404)</f>
        <v>0</v>
      </c>
      <c r="E404" s="267" t="str">
        <f t="shared" si="27"/>
        <v/>
      </c>
      <c r="F404" s="267"/>
      <c r="G404" s="256"/>
      <c r="H404" s="256"/>
      <c r="I404" s="256"/>
      <c r="J404" s="256"/>
    </row>
    <row r="405" spans="1:10" ht="63.75" x14ac:dyDescent="0.2">
      <c r="A405" s="265" t="str">
        <f t="shared" si="26"/>
        <v>15.</v>
      </c>
      <c r="B405" s="265" t="str">
        <f t="shared" si="28"/>
        <v/>
      </c>
      <c r="C405" s="266" t="s">
        <v>30</v>
      </c>
      <c r="D405" s="267">
        <f>SUMIFS('Rozpočet projektu'!$G$10:$G$5012,'Rozpočet projektu'!$A$10:$A$5012,$A405&amp;"*",'Rozpočet projektu'!$C$10:$C$5012,$C405)</f>
        <v>0</v>
      </c>
      <c r="E405" s="267" t="str">
        <f t="shared" si="27"/>
        <v/>
      </c>
      <c r="F405" s="267"/>
      <c r="G405" s="256"/>
      <c r="H405" s="256"/>
      <c r="I405" s="256"/>
      <c r="J405" s="256"/>
    </row>
    <row r="406" spans="1:10" ht="38.25" x14ac:dyDescent="0.2">
      <c r="A406" s="265" t="str">
        <f t="shared" si="26"/>
        <v>15.</v>
      </c>
      <c r="B406" s="265" t="str">
        <f t="shared" si="28"/>
        <v/>
      </c>
      <c r="C406" s="266" t="s">
        <v>31</v>
      </c>
      <c r="D406" s="267">
        <f>SUMIFS('Rozpočet projektu'!$G$10:$G$5012,'Rozpočet projektu'!$A$10:$A$5012,$A406&amp;"*",'Rozpočet projektu'!$C$10:$C$5012,$C406)</f>
        <v>0</v>
      </c>
      <c r="E406" s="267" t="str">
        <f t="shared" si="27"/>
        <v/>
      </c>
      <c r="F406" s="267"/>
      <c r="G406" s="256"/>
      <c r="H406" s="256"/>
      <c r="I406" s="256"/>
      <c r="J406" s="256"/>
    </row>
    <row r="407" spans="1:10" ht="25.5" x14ac:dyDescent="0.2">
      <c r="A407" s="265" t="str">
        <f t="shared" si="26"/>
        <v>15.</v>
      </c>
      <c r="B407" s="265" t="str">
        <f t="shared" si="28"/>
        <v/>
      </c>
      <c r="C407" s="266" t="s">
        <v>32</v>
      </c>
      <c r="D407" s="267">
        <f>SUMIFS('Rozpočet projektu'!$G$10:$G$5012,'Rozpočet projektu'!$A$10:$A$5012,$A407&amp;"*",'Rozpočet projektu'!$C$10:$C$5012,$C407)</f>
        <v>0</v>
      </c>
      <c r="E407" s="267" t="str">
        <f t="shared" si="27"/>
        <v/>
      </c>
      <c r="F407" s="267"/>
      <c r="G407" s="256"/>
      <c r="H407" s="256"/>
      <c r="I407" s="256"/>
      <c r="J407" s="256"/>
    </row>
    <row r="408" spans="1:10" ht="25.5" x14ac:dyDescent="0.2">
      <c r="A408" s="265" t="str">
        <f t="shared" si="26"/>
        <v>15.</v>
      </c>
      <c r="B408" s="265" t="str">
        <f t="shared" si="28"/>
        <v/>
      </c>
      <c r="C408" s="266" t="s">
        <v>70</v>
      </c>
      <c r="D408" s="267">
        <f>SUMIFS('Rozpočet projektu'!$G$10:$G$5012,'Rozpočet projektu'!$A$10:$A$5012,$A408&amp;"*",'Rozpočet projektu'!$C$10:$C$5012,$C408)</f>
        <v>0</v>
      </c>
      <c r="E408" s="267" t="str">
        <f t="shared" si="27"/>
        <v/>
      </c>
      <c r="F408" s="267"/>
      <c r="G408" s="256"/>
      <c r="H408" s="256"/>
      <c r="I408" s="256"/>
      <c r="J408" s="256"/>
    </row>
    <row r="409" spans="1:10" ht="38.25" x14ac:dyDescent="0.2">
      <c r="A409" s="265" t="str">
        <f t="shared" si="26"/>
        <v>15.</v>
      </c>
      <c r="B409" s="265" t="str">
        <f t="shared" si="28"/>
        <v/>
      </c>
      <c r="C409" s="266" t="s">
        <v>34</v>
      </c>
      <c r="D409" s="267">
        <f>SUMIFS('Rozpočet projektu'!$G$10:$G$5012,'Rozpočet projektu'!$A$10:$A$5012,$A409&amp;"*",'Rozpočet projektu'!$C$10:$C$5012,$C409)</f>
        <v>0</v>
      </c>
      <c r="E409" s="267" t="str">
        <f t="shared" si="27"/>
        <v/>
      </c>
      <c r="F409" s="267"/>
      <c r="G409" s="256"/>
      <c r="H409" s="256"/>
      <c r="I409" s="256"/>
      <c r="J409" s="256"/>
    </row>
    <row r="410" spans="1:10" x14ac:dyDescent="0.2">
      <c r="A410" s="265" t="s">
        <v>57</v>
      </c>
      <c r="B410" s="265" t="str">
        <f t="shared" si="28"/>
        <v/>
      </c>
      <c r="C410" s="266" t="s">
        <v>8</v>
      </c>
      <c r="D410" s="267">
        <f>SUMIFS('Rozpočet projektu'!$G$10:$G$5012,'Rozpočet projektu'!$A$10:$A$5012,$A410&amp;"*",'Rozpočet projektu'!$C$10:$C$5012,$C410)</f>
        <v>0</v>
      </c>
      <c r="E410" s="267" t="str">
        <f t="shared" si="27"/>
        <v/>
      </c>
      <c r="F410" s="267"/>
      <c r="G410" s="256"/>
      <c r="H410" s="256"/>
      <c r="I410" s="256"/>
      <c r="J410" s="256"/>
    </row>
    <row r="411" spans="1:10" ht="25.5" x14ac:dyDescent="0.2">
      <c r="A411" s="265" t="str">
        <f>+A410</f>
        <v>16.</v>
      </c>
      <c r="B411" s="265" t="str">
        <f t="shared" si="28"/>
        <v/>
      </c>
      <c r="C411" s="266" t="s">
        <v>9</v>
      </c>
      <c r="D411" s="267">
        <f>SUMIFS('Rozpočet projektu'!$G$10:$G$5012,'Rozpočet projektu'!$A$10:$A$5012,$A411&amp;"*",'Rozpočet projektu'!$C$10:$C$5012,$C411)</f>
        <v>0</v>
      </c>
      <c r="E411" s="267" t="str">
        <f t="shared" si="27"/>
        <v/>
      </c>
      <c r="F411" s="267"/>
      <c r="G411" s="256"/>
      <c r="H411" s="256"/>
      <c r="I411" s="256"/>
      <c r="J411" s="256"/>
    </row>
    <row r="412" spans="1:10" ht="38.25" x14ac:dyDescent="0.2">
      <c r="A412" s="265" t="str">
        <f>+A411</f>
        <v>16.</v>
      </c>
      <c r="B412" s="265" t="str">
        <f t="shared" si="28"/>
        <v/>
      </c>
      <c r="C412" s="266" t="s">
        <v>10</v>
      </c>
      <c r="D412" s="267">
        <f>SUMIFS('Rozpočet projektu'!$G$10:$G$5012,'Rozpočet projektu'!$A$10:$A$5012,$A412&amp;"*",'Rozpočet projektu'!$C$10:$C$5012,$C412)</f>
        <v>0</v>
      </c>
      <c r="E412" s="267" t="str">
        <f t="shared" si="27"/>
        <v/>
      </c>
      <c r="F412" s="267"/>
      <c r="G412" s="256"/>
      <c r="H412" s="256"/>
      <c r="I412" s="256"/>
      <c r="J412" s="256"/>
    </row>
    <row r="413" spans="1:10" x14ac:dyDescent="0.2">
      <c r="A413" s="265" t="str">
        <f t="shared" ref="A413:A436" si="29">+A412</f>
        <v>16.</v>
      </c>
      <c r="B413" s="265" t="str">
        <f t="shared" si="28"/>
        <v/>
      </c>
      <c r="C413" s="266" t="s">
        <v>11</v>
      </c>
      <c r="D413" s="267">
        <f>SUMIFS('Rozpočet projektu'!$G$10:$G$5012,'Rozpočet projektu'!$A$10:$A$5012,$A413&amp;"*",'Rozpočet projektu'!$C$10:$C$5012,$C413)</f>
        <v>0</v>
      </c>
      <c r="E413" s="267" t="str">
        <f t="shared" si="27"/>
        <v/>
      </c>
      <c r="F413" s="267"/>
      <c r="G413" s="256"/>
      <c r="H413" s="256"/>
      <c r="I413" s="256"/>
      <c r="J413" s="256"/>
    </row>
    <row r="414" spans="1:10" ht="51" x14ac:dyDescent="0.2">
      <c r="A414" s="265" t="str">
        <f t="shared" si="29"/>
        <v>16.</v>
      </c>
      <c r="B414" s="265" t="str">
        <f t="shared" si="28"/>
        <v/>
      </c>
      <c r="C414" s="266" t="s">
        <v>12</v>
      </c>
      <c r="D414" s="267">
        <f>SUMIFS('Rozpočet projektu'!$G$10:$G$5012,'Rozpočet projektu'!$A$10:$A$5012,$A414&amp;"*",'Rozpočet projektu'!$C$10:$C$5012,$C414)</f>
        <v>0</v>
      </c>
      <c r="E414" s="267" t="str">
        <f t="shared" si="27"/>
        <v/>
      </c>
      <c r="F414" s="267"/>
      <c r="G414" s="256"/>
      <c r="H414" s="256"/>
      <c r="I414" s="256"/>
      <c r="J414" s="256"/>
    </row>
    <row r="415" spans="1:10" ht="25.5" x14ac:dyDescent="0.2">
      <c r="A415" s="265" t="str">
        <f t="shared" si="29"/>
        <v>16.</v>
      </c>
      <c r="B415" s="265" t="str">
        <f t="shared" si="28"/>
        <v/>
      </c>
      <c r="C415" s="266" t="s">
        <v>13</v>
      </c>
      <c r="D415" s="267">
        <f>SUMIFS('Rozpočet projektu'!$G$10:$G$5012,'Rozpočet projektu'!$A$10:$A$5012,$A415&amp;"*",'Rozpočet projektu'!$C$10:$C$5012,$C415)</f>
        <v>0</v>
      </c>
      <c r="E415" s="267" t="str">
        <f t="shared" si="27"/>
        <v/>
      </c>
      <c r="F415" s="267"/>
      <c r="G415" s="256"/>
      <c r="H415" s="256"/>
      <c r="I415" s="256"/>
      <c r="J415" s="256"/>
    </row>
    <row r="416" spans="1:10" x14ac:dyDescent="0.2">
      <c r="A416" s="265" t="str">
        <f t="shared" si="29"/>
        <v>16.</v>
      </c>
      <c r="B416" s="265" t="str">
        <f t="shared" si="28"/>
        <v/>
      </c>
      <c r="C416" s="266" t="s">
        <v>14</v>
      </c>
      <c r="D416" s="267">
        <f>SUMIFS('Rozpočet projektu'!$G$10:$G$5012,'Rozpočet projektu'!$A$10:$A$5012,$A416&amp;"*",'Rozpočet projektu'!$C$10:$C$5012,$C416)</f>
        <v>0</v>
      </c>
      <c r="E416" s="267" t="str">
        <f t="shared" si="27"/>
        <v/>
      </c>
      <c r="F416" s="267"/>
      <c r="G416" s="256"/>
      <c r="H416" s="256"/>
      <c r="I416" s="256"/>
      <c r="J416" s="256"/>
    </row>
    <row r="417" spans="1:10" ht="38.25" x14ac:dyDescent="0.2">
      <c r="A417" s="265" t="str">
        <f t="shared" si="29"/>
        <v>16.</v>
      </c>
      <c r="B417" s="265" t="str">
        <f t="shared" si="28"/>
        <v/>
      </c>
      <c r="C417" s="266" t="s">
        <v>15</v>
      </c>
      <c r="D417" s="267">
        <f>SUMIFS('Rozpočet projektu'!$G$10:$G$5012,'Rozpočet projektu'!$A$10:$A$5012,$A417&amp;"*",'Rozpočet projektu'!$C$10:$C$5012,$C417)</f>
        <v>0</v>
      </c>
      <c r="E417" s="267" t="str">
        <f t="shared" si="27"/>
        <v/>
      </c>
      <c r="F417" s="267"/>
      <c r="G417" s="256"/>
      <c r="H417" s="256"/>
      <c r="I417" s="256"/>
      <c r="J417" s="256"/>
    </row>
    <row r="418" spans="1:10" x14ac:dyDescent="0.2">
      <c r="A418" s="265" t="str">
        <f t="shared" si="29"/>
        <v>16.</v>
      </c>
      <c r="B418" s="265" t="str">
        <f t="shared" si="28"/>
        <v/>
      </c>
      <c r="C418" s="266" t="s">
        <v>16</v>
      </c>
      <c r="D418" s="267">
        <f>SUMIFS('Rozpočet projektu'!$G$10:$G$5012,'Rozpočet projektu'!$A$10:$A$5012,$A418&amp;"*",'Rozpočet projektu'!$C$10:$C$5012,$C418)</f>
        <v>0</v>
      </c>
      <c r="E418" s="267" t="str">
        <f t="shared" si="27"/>
        <v/>
      </c>
      <c r="F418" s="267"/>
      <c r="G418" s="256"/>
      <c r="H418" s="256"/>
      <c r="I418" s="256"/>
      <c r="J418" s="256"/>
    </row>
    <row r="419" spans="1:10" ht="38.25" x14ac:dyDescent="0.2">
      <c r="A419" s="265" t="str">
        <f t="shared" si="29"/>
        <v>16.</v>
      </c>
      <c r="B419" s="265" t="str">
        <f t="shared" si="28"/>
        <v/>
      </c>
      <c r="C419" s="266" t="s">
        <v>17</v>
      </c>
      <c r="D419" s="267">
        <f>SUMIFS('Rozpočet projektu'!$G$10:$G$5012,'Rozpočet projektu'!$A$10:$A$5012,$A419&amp;"*",'Rozpočet projektu'!$C$10:$C$5012,$C419)</f>
        <v>0</v>
      </c>
      <c r="E419" s="267" t="str">
        <f t="shared" si="27"/>
        <v/>
      </c>
      <c r="F419" s="267"/>
      <c r="G419" s="256"/>
      <c r="H419" s="256"/>
      <c r="I419" s="256"/>
      <c r="J419" s="256"/>
    </row>
    <row r="420" spans="1:10" ht="25.5" x14ac:dyDescent="0.2">
      <c r="A420" s="265" t="str">
        <f t="shared" si="29"/>
        <v>16.</v>
      </c>
      <c r="B420" s="265" t="str">
        <f t="shared" si="28"/>
        <v/>
      </c>
      <c r="C420" s="266" t="s">
        <v>18</v>
      </c>
      <c r="D420" s="267">
        <f>SUMIFS('Rozpočet projektu'!$G$10:$G$5012,'Rozpočet projektu'!$A$10:$A$5012,$A420&amp;"*",'Rozpočet projektu'!$C$10:$C$5012,$C420)</f>
        <v>0</v>
      </c>
      <c r="E420" s="267" t="str">
        <f t="shared" si="27"/>
        <v/>
      </c>
      <c r="F420" s="267"/>
      <c r="G420" s="256"/>
      <c r="H420" s="256"/>
      <c r="I420" s="256"/>
      <c r="J420" s="256"/>
    </row>
    <row r="421" spans="1:10" ht="51" x14ac:dyDescent="0.2">
      <c r="A421" s="265" t="str">
        <f t="shared" si="29"/>
        <v>16.</v>
      </c>
      <c r="B421" s="265" t="str">
        <f t="shared" si="28"/>
        <v/>
      </c>
      <c r="C421" s="266" t="s">
        <v>19</v>
      </c>
      <c r="D421" s="267">
        <f>SUMIFS('Rozpočet projektu'!$G$10:$G$5012,'Rozpočet projektu'!$A$10:$A$5012,$A421&amp;"*",'Rozpočet projektu'!$C$10:$C$5012,$C421)</f>
        <v>0</v>
      </c>
      <c r="E421" s="267" t="str">
        <f t="shared" si="27"/>
        <v/>
      </c>
      <c r="F421" s="267"/>
      <c r="G421" s="256"/>
      <c r="H421" s="256"/>
      <c r="I421" s="256"/>
      <c r="J421" s="256"/>
    </row>
    <row r="422" spans="1:10" ht="25.5" x14ac:dyDescent="0.2">
      <c r="A422" s="265" t="str">
        <f t="shared" si="29"/>
        <v>16.</v>
      </c>
      <c r="B422" s="265" t="str">
        <f t="shared" si="28"/>
        <v/>
      </c>
      <c r="C422" s="266" t="s">
        <v>20</v>
      </c>
      <c r="D422" s="267">
        <f>SUMIFS('Rozpočet projektu'!$G$10:$G$5012,'Rozpočet projektu'!$A$10:$A$5012,$A422&amp;"*",'Rozpočet projektu'!$C$10:$C$5012,$C422)</f>
        <v>0</v>
      </c>
      <c r="E422" s="267" t="str">
        <f t="shared" si="27"/>
        <v/>
      </c>
      <c r="F422" s="267"/>
      <c r="G422" s="256"/>
      <c r="H422" s="256"/>
      <c r="I422" s="256"/>
      <c r="J422" s="256"/>
    </row>
    <row r="423" spans="1:10" ht="25.5" x14ac:dyDescent="0.2">
      <c r="A423" s="265" t="str">
        <f t="shared" si="29"/>
        <v>16.</v>
      </c>
      <c r="B423" s="265" t="str">
        <f t="shared" si="28"/>
        <v/>
      </c>
      <c r="C423" s="266" t="s">
        <v>21</v>
      </c>
      <c r="D423" s="267">
        <f>SUMIFS('Rozpočet projektu'!$G$10:$G$5012,'Rozpočet projektu'!$A$10:$A$5012,$A423&amp;"*",'Rozpočet projektu'!$C$10:$C$5012,$C423)</f>
        <v>0</v>
      </c>
      <c r="E423" s="267" t="str">
        <f t="shared" si="27"/>
        <v/>
      </c>
      <c r="F423" s="267"/>
      <c r="G423" s="256"/>
      <c r="H423" s="256"/>
      <c r="I423" s="256"/>
      <c r="J423" s="256"/>
    </row>
    <row r="424" spans="1:10" x14ac:dyDescent="0.2">
      <c r="A424" s="265" t="str">
        <f t="shared" si="29"/>
        <v>16.</v>
      </c>
      <c r="B424" s="265" t="str">
        <f t="shared" si="28"/>
        <v/>
      </c>
      <c r="C424" s="266" t="s">
        <v>22</v>
      </c>
      <c r="D424" s="267">
        <f>SUMIFS('Rozpočet projektu'!$G$10:$G$5012,'Rozpočet projektu'!$A$10:$A$5012,$A424&amp;"*",'Rozpočet projektu'!$C$10:$C$5012,$C424)</f>
        <v>0</v>
      </c>
      <c r="E424" s="267" t="str">
        <f t="shared" si="27"/>
        <v/>
      </c>
      <c r="F424" s="267"/>
      <c r="G424" s="256"/>
      <c r="H424" s="256"/>
      <c r="I424" s="256"/>
      <c r="J424" s="256"/>
    </row>
    <row r="425" spans="1:10" ht="25.5" x14ac:dyDescent="0.2">
      <c r="A425" s="265" t="str">
        <f t="shared" si="29"/>
        <v>16.</v>
      </c>
      <c r="B425" s="265" t="str">
        <f t="shared" si="28"/>
        <v/>
      </c>
      <c r="C425" s="266" t="s">
        <v>23</v>
      </c>
      <c r="D425" s="267">
        <f>SUMIFS('Rozpočet projektu'!$G$10:$G$5012,'Rozpočet projektu'!$A$10:$A$5012,$A425&amp;"*",'Rozpočet projektu'!$C$10:$C$5012,$C425)</f>
        <v>0</v>
      </c>
      <c r="E425" s="267" t="str">
        <f t="shared" si="27"/>
        <v/>
      </c>
      <c r="F425" s="267"/>
      <c r="G425" s="256"/>
      <c r="H425" s="256"/>
      <c r="I425" s="256"/>
      <c r="J425" s="256"/>
    </row>
    <row r="426" spans="1:10" ht="25.5" x14ac:dyDescent="0.2">
      <c r="A426" s="265" t="str">
        <f t="shared" si="29"/>
        <v>16.</v>
      </c>
      <c r="B426" s="265" t="str">
        <f t="shared" si="28"/>
        <v/>
      </c>
      <c r="C426" s="266" t="s">
        <v>24</v>
      </c>
      <c r="D426" s="267">
        <f>SUMIFS('Rozpočet projektu'!$G$10:$G$5012,'Rozpočet projektu'!$A$10:$A$5012,$A426&amp;"*",'Rozpočet projektu'!$C$10:$C$5012,$C426)</f>
        <v>0</v>
      </c>
      <c r="E426" s="267" t="str">
        <f t="shared" si="27"/>
        <v/>
      </c>
      <c r="F426" s="267"/>
      <c r="G426" s="256"/>
      <c r="H426" s="256"/>
      <c r="I426" s="256"/>
      <c r="J426" s="256"/>
    </row>
    <row r="427" spans="1:10" x14ac:dyDescent="0.2">
      <c r="A427" s="265" t="str">
        <f t="shared" si="29"/>
        <v>16.</v>
      </c>
      <c r="B427" s="265" t="str">
        <f t="shared" si="28"/>
        <v/>
      </c>
      <c r="C427" s="266" t="s">
        <v>25</v>
      </c>
      <c r="D427" s="267">
        <f>SUMIFS('Rozpočet projektu'!$G$10:$G$5012,'Rozpočet projektu'!$A$10:$A$5012,$A427&amp;"*",'Rozpočet projektu'!$C$10:$C$5012,$C427)</f>
        <v>0</v>
      </c>
      <c r="E427" s="267" t="str">
        <f t="shared" si="27"/>
        <v/>
      </c>
      <c r="F427" s="267"/>
      <c r="G427" s="256"/>
      <c r="H427" s="256"/>
      <c r="I427" s="256"/>
      <c r="J427" s="256"/>
    </row>
    <row r="428" spans="1:10" ht="25.5" x14ac:dyDescent="0.2">
      <c r="A428" s="265" t="str">
        <f t="shared" si="29"/>
        <v>16.</v>
      </c>
      <c r="B428" s="265" t="str">
        <f t="shared" si="28"/>
        <v/>
      </c>
      <c r="C428" s="266" t="s">
        <v>26</v>
      </c>
      <c r="D428" s="267">
        <f>SUMIFS('Rozpočet projektu'!$G$10:$G$5012,'Rozpočet projektu'!$A$10:$A$5012,$A428&amp;"*",'Rozpočet projektu'!$C$10:$C$5012,$C428)</f>
        <v>0</v>
      </c>
      <c r="E428" s="267" t="str">
        <f t="shared" si="27"/>
        <v/>
      </c>
      <c r="F428" s="267"/>
      <c r="G428" s="256"/>
      <c r="H428" s="256"/>
      <c r="I428" s="256"/>
      <c r="J428" s="256"/>
    </row>
    <row r="429" spans="1:10" ht="76.5" x14ac:dyDescent="0.2">
      <c r="A429" s="265" t="str">
        <f t="shared" si="29"/>
        <v>16.</v>
      </c>
      <c r="B429" s="265" t="str">
        <f t="shared" si="28"/>
        <v/>
      </c>
      <c r="C429" s="266" t="s">
        <v>27</v>
      </c>
      <c r="D429" s="267">
        <f>SUMIFS('Rozpočet projektu'!$G$10:$G$5012,'Rozpočet projektu'!$A$10:$A$5012,$A429&amp;"*",'Rozpočet projektu'!$C$10:$C$5012,$C429)</f>
        <v>0</v>
      </c>
      <c r="E429" s="267" t="str">
        <f t="shared" si="27"/>
        <v/>
      </c>
      <c r="F429" s="267"/>
      <c r="G429" s="256"/>
      <c r="H429" s="256"/>
      <c r="I429" s="256"/>
      <c r="J429" s="256"/>
    </row>
    <row r="430" spans="1:10" ht="102" x14ac:dyDescent="0.2">
      <c r="A430" s="265" t="str">
        <f t="shared" si="29"/>
        <v>16.</v>
      </c>
      <c r="B430" s="265" t="str">
        <f t="shared" si="28"/>
        <v/>
      </c>
      <c r="C430" s="266" t="s">
        <v>28</v>
      </c>
      <c r="D430" s="267">
        <f>SUMIFS('Rozpočet projektu'!$G$10:$G$5012,'Rozpočet projektu'!$A$10:$A$5012,$A430&amp;"*",'Rozpočet projektu'!$C$10:$C$5012,$C430)</f>
        <v>0</v>
      </c>
      <c r="E430" s="267" t="str">
        <f t="shared" si="27"/>
        <v/>
      </c>
      <c r="F430" s="267"/>
      <c r="G430" s="256"/>
      <c r="H430" s="256"/>
      <c r="I430" s="256"/>
      <c r="J430" s="256"/>
    </row>
    <row r="431" spans="1:10" ht="76.5" x14ac:dyDescent="0.2">
      <c r="A431" s="265" t="str">
        <f t="shared" si="29"/>
        <v>16.</v>
      </c>
      <c r="B431" s="265" t="str">
        <f t="shared" si="28"/>
        <v/>
      </c>
      <c r="C431" s="266" t="s">
        <v>29</v>
      </c>
      <c r="D431" s="267">
        <f>SUMIFS('Rozpočet projektu'!$G$10:$G$5012,'Rozpočet projektu'!$A$10:$A$5012,$A431&amp;"*",'Rozpočet projektu'!$C$10:$C$5012,$C431)</f>
        <v>0</v>
      </c>
      <c r="E431" s="267" t="str">
        <f t="shared" si="27"/>
        <v/>
      </c>
      <c r="F431" s="267"/>
      <c r="G431" s="256"/>
      <c r="H431" s="256"/>
      <c r="I431" s="256"/>
      <c r="J431" s="256"/>
    </row>
    <row r="432" spans="1:10" ht="63.75" x14ac:dyDescent="0.2">
      <c r="A432" s="265" t="str">
        <f t="shared" si="29"/>
        <v>16.</v>
      </c>
      <c r="B432" s="265" t="str">
        <f t="shared" si="28"/>
        <v/>
      </c>
      <c r="C432" s="266" t="s">
        <v>30</v>
      </c>
      <c r="D432" s="267">
        <f>SUMIFS('Rozpočet projektu'!$G$10:$G$5012,'Rozpočet projektu'!$A$10:$A$5012,$A432&amp;"*",'Rozpočet projektu'!$C$10:$C$5012,$C432)</f>
        <v>0</v>
      </c>
      <c r="E432" s="267" t="str">
        <f t="shared" si="27"/>
        <v/>
      </c>
      <c r="F432" s="267"/>
      <c r="G432" s="256"/>
      <c r="H432" s="256"/>
      <c r="I432" s="256"/>
      <c r="J432" s="256"/>
    </row>
    <row r="433" spans="1:10" ht="38.25" x14ac:dyDescent="0.2">
      <c r="A433" s="265" t="str">
        <f t="shared" si="29"/>
        <v>16.</v>
      </c>
      <c r="B433" s="265" t="str">
        <f t="shared" si="28"/>
        <v/>
      </c>
      <c r="C433" s="266" t="s">
        <v>31</v>
      </c>
      <c r="D433" s="267">
        <f>SUMIFS('Rozpočet projektu'!$G$10:$G$5012,'Rozpočet projektu'!$A$10:$A$5012,$A433&amp;"*",'Rozpočet projektu'!$C$10:$C$5012,$C433)</f>
        <v>0</v>
      </c>
      <c r="E433" s="267" t="str">
        <f t="shared" si="27"/>
        <v/>
      </c>
      <c r="F433" s="267"/>
      <c r="G433" s="256"/>
      <c r="H433" s="256"/>
      <c r="I433" s="256"/>
      <c r="J433" s="256"/>
    </row>
    <row r="434" spans="1:10" ht="25.5" x14ac:dyDescent="0.2">
      <c r="A434" s="265" t="str">
        <f t="shared" si="29"/>
        <v>16.</v>
      </c>
      <c r="B434" s="265" t="str">
        <f t="shared" si="28"/>
        <v/>
      </c>
      <c r="C434" s="266" t="s">
        <v>32</v>
      </c>
      <c r="D434" s="267">
        <f>SUMIFS('Rozpočet projektu'!$G$10:$G$5012,'Rozpočet projektu'!$A$10:$A$5012,$A434&amp;"*",'Rozpočet projektu'!$C$10:$C$5012,$C434)</f>
        <v>0</v>
      </c>
      <c r="E434" s="267" t="str">
        <f t="shared" si="27"/>
        <v/>
      </c>
      <c r="F434" s="267"/>
      <c r="G434" s="256"/>
      <c r="H434" s="256"/>
      <c r="I434" s="256"/>
      <c r="J434" s="256"/>
    </row>
    <row r="435" spans="1:10" ht="25.5" x14ac:dyDescent="0.2">
      <c r="A435" s="265" t="str">
        <f t="shared" si="29"/>
        <v>16.</v>
      </c>
      <c r="B435" s="265" t="str">
        <f t="shared" si="28"/>
        <v/>
      </c>
      <c r="C435" s="266" t="s">
        <v>70</v>
      </c>
      <c r="D435" s="267">
        <f>SUMIFS('Rozpočet projektu'!$G$10:$G$5012,'Rozpočet projektu'!$A$10:$A$5012,$A435&amp;"*",'Rozpočet projektu'!$C$10:$C$5012,$C435)</f>
        <v>0</v>
      </c>
      <c r="E435" s="267" t="str">
        <f t="shared" si="27"/>
        <v/>
      </c>
      <c r="F435" s="267"/>
      <c r="G435" s="256"/>
      <c r="H435" s="256"/>
      <c r="I435" s="256"/>
      <c r="J435" s="256"/>
    </row>
    <row r="436" spans="1:10" ht="38.25" x14ac:dyDescent="0.2">
      <c r="A436" s="265" t="str">
        <f t="shared" si="29"/>
        <v>16.</v>
      </c>
      <c r="B436" s="265" t="str">
        <f t="shared" si="28"/>
        <v/>
      </c>
      <c r="C436" s="266" t="s">
        <v>34</v>
      </c>
      <c r="D436" s="267">
        <f>SUMIFS('Rozpočet projektu'!$G$10:$G$5012,'Rozpočet projektu'!$A$10:$A$5012,$A436&amp;"*",'Rozpočet projektu'!$C$10:$C$5012,$C436)</f>
        <v>0</v>
      </c>
      <c r="E436" s="267" t="str">
        <f t="shared" si="27"/>
        <v/>
      </c>
      <c r="F436" s="267"/>
      <c r="G436" s="256"/>
      <c r="H436" s="256"/>
      <c r="I436" s="256"/>
      <c r="J436" s="256"/>
    </row>
    <row r="437" spans="1:10" x14ac:dyDescent="0.2">
      <c r="A437" s="265" t="s">
        <v>58</v>
      </c>
      <c r="B437" s="265" t="str">
        <f t="shared" si="28"/>
        <v/>
      </c>
      <c r="C437" s="266" t="s">
        <v>8</v>
      </c>
      <c r="D437" s="267">
        <f>SUMIFS('Rozpočet projektu'!$G$10:$G$5012,'Rozpočet projektu'!$A$10:$A$5012,$A437&amp;"*",'Rozpočet projektu'!$C$10:$C$5012,$C437)</f>
        <v>0</v>
      </c>
      <c r="E437" s="267" t="str">
        <f t="shared" si="27"/>
        <v/>
      </c>
      <c r="F437" s="267"/>
      <c r="G437" s="256"/>
      <c r="H437" s="256"/>
      <c r="I437" s="256"/>
      <c r="J437" s="256"/>
    </row>
    <row r="438" spans="1:10" ht="25.5" x14ac:dyDescent="0.2">
      <c r="A438" s="265" t="str">
        <f>+A437</f>
        <v>17.</v>
      </c>
      <c r="B438" s="265" t="str">
        <f t="shared" si="28"/>
        <v/>
      </c>
      <c r="C438" s="266" t="s">
        <v>9</v>
      </c>
      <c r="D438" s="267">
        <f>SUMIFS('Rozpočet projektu'!$G$10:$G$5012,'Rozpočet projektu'!$A$10:$A$5012,$A438&amp;"*",'Rozpočet projektu'!$C$10:$C$5012,$C438)</f>
        <v>0</v>
      </c>
      <c r="E438" s="267" t="str">
        <f t="shared" si="27"/>
        <v/>
      </c>
      <c r="F438" s="267"/>
      <c r="G438" s="256"/>
      <c r="H438" s="256"/>
      <c r="I438" s="256"/>
      <c r="J438" s="256"/>
    </row>
    <row r="439" spans="1:10" ht="38.25" x14ac:dyDescent="0.2">
      <c r="A439" s="265" t="str">
        <f>+A438</f>
        <v>17.</v>
      </c>
      <c r="B439" s="265" t="str">
        <f t="shared" si="28"/>
        <v/>
      </c>
      <c r="C439" s="266" t="s">
        <v>10</v>
      </c>
      <c r="D439" s="267">
        <f>SUMIFS('Rozpočet projektu'!$G$10:$G$5012,'Rozpočet projektu'!$A$10:$A$5012,$A439&amp;"*",'Rozpočet projektu'!$C$10:$C$5012,$C439)</f>
        <v>0</v>
      </c>
      <c r="E439" s="267" t="str">
        <f t="shared" si="27"/>
        <v/>
      </c>
      <c r="F439" s="267"/>
      <c r="G439" s="256"/>
      <c r="H439" s="256"/>
      <c r="I439" s="256"/>
      <c r="J439" s="256"/>
    </row>
    <row r="440" spans="1:10" x14ac:dyDescent="0.2">
      <c r="A440" s="265" t="str">
        <f>+A439</f>
        <v>17.</v>
      </c>
      <c r="B440" s="265" t="str">
        <f t="shared" si="28"/>
        <v/>
      </c>
      <c r="C440" s="266" t="s">
        <v>11</v>
      </c>
      <c r="D440" s="267">
        <f>SUMIFS('Rozpočet projektu'!$G$10:$G$5012,'Rozpočet projektu'!$A$10:$A$5012,$A440&amp;"*",'Rozpočet projektu'!$C$10:$C$5012,$C440)</f>
        <v>0</v>
      </c>
      <c r="E440" s="267" t="str">
        <f t="shared" si="27"/>
        <v/>
      </c>
      <c r="F440" s="267"/>
      <c r="G440" s="256"/>
      <c r="H440" s="256"/>
      <c r="I440" s="256"/>
      <c r="J440" s="256"/>
    </row>
    <row r="441" spans="1:10" ht="51" x14ac:dyDescent="0.2">
      <c r="A441" s="265" t="str">
        <f t="shared" ref="A441:A463" si="30">+A440</f>
        <v>17.</v>
      </c>
      <c r="B441" s="265" t="str">
        <f t="shared" si="28"/>
        <v/>
      </c>
      <c r="C441" s="266" t="s">
        <v>12</v>
      </c>
      <c r="D441" s="267">
        <f>SUMIFS('Rozpočet projektu'!$G$10:$G$5012,'Rozpočet projektu'!$A$10:$A$5012,$A441&amp;"*",'Rozpočet projektu'!$C$10:$C$5012,$C441)</f>
        <v>0</v>
      </c>
      <c r="E441" s="267" t="str">
        <f t="shared" si="27"/>
        <v/>
      </c>
      <c r="F441" s="267"/>
      <c r="G441" s="256"/>
      <c r="H441" s="256"/>
      <c r="I441" s="256"/>
      <c r="J441" s="256"/>
    </row>
    <row r="442" spans="1:10" ht="25.5" x14ac:dyDescent="0.2">
      <c r="A442" s="265" t="str">
        <f t="shared" si="30"/>
        <v>17.</v>
      </c>
      <c r="B442" s="265" t="str">
        <f t="shared" si="28"/>
        <v/>
      </c>
      <c r="C442" s="266" t="s">
        <v>13</v>
      </c>
      <c r="D442" s="267">
        <f>SUMIFS('Rozpočet projektu'!$G$10:$G$5012,'Rozpočet projektu'!$A$10:$A$5012,$A442&amp;"*",'Rozpočet projektu'!$C$10:$C$5012,$C442)</f>
        <v>0</v>
      </c>
      <c r="E442" s="267" t="str">
        <f t="shared" si="27"/>
        <v/>
      </c>
      <c r="F442" s="267"/>
      <c r="G442" s="256"/>
      <c r="H442" s="256"/>
      <c r="I442" s="256"/>
      <c r="J442" s="256"/>
    </row>
    <row r="443" spans="1:10" x14ac:dyDescent="0.2">
      <c r="A443" s="265" t="str">
        <f t="shared" si="30"/>
        <v>17.</v>
      </c>
      <c r="B443" s="265" t="str">
        <f t="shared" si="28"/>
        <v/>
      </c>
      <c r="C443" s="266" t="s">
        <v>14</v>
      </c>
      <c r="D443" s="267">
        <f>SUMIFS('Rozpočet projektu'!$G$10:$G$5012,'Rozpočet projektu'!$A$10:$A$5012,$A443&amp;"*",'Rozpočet projektu'!$C$10:$C$5012,$C443)</f>
        <v>0</v>
      </c>
      <c r="E443" s="267" t="str">
        <f t="shared" si="27"/>
        <v/>
      </c>
      <c r="F443" s="267"/>
      <c r="G443" s="256"/>
      <c r="H443" s="256"/>
      <c r="I443" s="256"/>
      <c r="J443" s="256"/>
    </row>
    <row r="444" spans="1:10" ht="38.25" x14ac:dyDescent="0.2">
      <c r="A444" s="265" t="str">
        <f t="shared" si="30"/>
        <v>17.</v>
      </c>
      <c r="B444" s="265" t="str">
        <f t="shared" si="28"/>
        <v/>
      </c>
      <c r="C444" s="266" t="s">
        <v>15</v>
      </c>
      <c r="D444" s="267">
        <f>SUMIFS('Rozpočet projektu'!$G$10:$G$5012,'Rozpočet projektu'!$A$10:$A$5012,$A444&amp;"*",'Rozpočet projektu'!$C$10:$C$5012,$C444)</f>
        <v>0</v>
      </c>
      <c r="E444" s="267" t="str">
        <f t="shared" si="27"/>
        <v/>
      </c>
      <c r="F444" s="267"/>
      <c r="G444" s="256"/>
      <c r="H444" s="256"/>
      <c r="I444" s="256"/>
      <c r="J444" s="256"/>
    </row>
    <row r="445" spans="1:10" x14ac:dyDescent="0.2">
      <c r="A445" s="265" t="str">
        <f t="shared" si="30"/>
        <v>17.</v>
      </c>
      <c r="B445" s="265" t="str">
        <f t="shared" si="28"/>
        <v/>
      </c>
      <c r="C445" s="266" t="s">
        <v>16</v>
      </c>
      <c r="D445" s="267">
        <f>SUMIFS('Rozpočet projektu'!$G$10:$G$5012,'Rozpočet projektu'!$A$10:$A$5012,$A445&amp;"*",'Rozpočet projektu'!$C$10:$C$5012,$C445)</f>
        <v>0</v>
      </c>
      <c r="E445" s="267" t="str">
        <f t="shared" si="27"/>
        <v/>
      </c>
      <c r="F445" s="267"/>
      <c r="G445" s="256"/>
      <c r="H445" s="256"/>
      <c r="I445" s="256"/>
      <c r="J445" s="256"/>
    </row>
    <row r="446" spans="1:10" ht="38.25" x14ac:dyDescent="0.2">
      <c r="A446" s="265" t="str">
        <f t="shared" si="30"/>
        <v>17.</v>
      </c>
      <c r="B446" s="265" t="str">
        <f t="shared" si="28"/>
        <v/>
      </c>
      <c r="C446" s="266" t="s">
        <v>17</v>
      </c>
      <c r="D446" s="267">
        <f>SUMIFS('Rozpočet projektu'!$G$10:$G$5012,'Rozpočet projektu'!$A$10:$A$5012,$A446&amp;"*",'Rozpočet projektu'!$C$10:$C$5012,$C446)</f>
        <v>0</v>
      </c>
      <c r="E446" s="267" t="str">
        <f t="shared" si="27"/>
        <v/>
      </c>
      <c r="F446" s="267"/>
      <c r="G446" s="256"/>
      <c r="H446" s="256"/>
      <c r="I446" s="256"/>
      <c r="J446" s="256"/>
    </row>
    <row r="447" spans="1:10" ht="25.5" x14ac:dyDescent="0.2">
      <c r="A447" s="265" t="str">
        <f t="shared" si="30"/>
        <v>17.</v>
      </c>
      <c r="B447" s="265" t="str">
        <f t="shared" si="28"/>
        <v/>
      </c>
      <c r="C447" s="266" t="s">
        <v>18</v>
      </c>
      <c r="D447" s="267">
        <f>SUMIFS('Rozpočet projektu'!$G$10:$G$5012,'Rozpočet projektu'!$A$10:$A$5012,$A447&amp;"*",'Rozpočet projektu'!$C$10:$C$5012,$C447)</f>
        <v>0</v>
      </c>
      <c r="E447" s="267" t="str">
        <f t="shared" si="27"/>
        <v/>
      </c>
      <c r="F447" s="267"/>
      <c r="G447" s="256"/>
      <c r="H447" s="256"/>
      <c r="I447" s="256"/>
      <c r="J447" s="256"/>
    </row>
    <row r="448" spans="1:10" ht="51" x14ac:dyDescent="0.2">
      <c r="A448" s="265" t="str">
        <f t="shared" si="30"/>
        <v>17.</v>
      </c>
      <c r="B448" s="265" t="str">
        <f t="shared" si="28"/>
        <v/>
      </c>
      <c r="C448" s="266" t="s">
        <v>19</v>
      </c>
      <c r="D448" s="267">
        <f>SUMIFS('Rozpočet projektu'!$G$10:$G$5012,'Rozpočet projektu'!$A$10:$A$5012,$A448&amp;"*",'Rozpočet projektu'!$C$10:$C$5012,$C448)</f>
        <v>0</v>
      </c>
      <c r="E448" s="267" t="str">
        <f t="shared" si="27"/>
        <v/>
      </c>
      <c r="F448" s="267"/>
      <c r="G448" s="256"/>
      <c r="H448" s="256"/>
      <c r="I448" s="256"/>
      <c r="J448" s="256"/>
    </row>
    <row r="449" spans="1:10" ht="25.5" x14ac:dyDescent="0.2">
      <c r="A449" s="265" t="str">
        <f t="shared" si="30"/>
        <v>17.</v>
      </c>
      <c r="B449" s="265" t="str">
        <f t="shared" si="28"/>
        <v/>
      </c>
      <c r="C449" s="266" t="s">
        <v>20</v>
      </c>
      <c r="D449" s="267">
        <f>SUMIFS('Rozpočet projektu'!$G$10:$G$5012,'Rozpočet projektu'!$A$10:$A$5012,$A449&amp;"*",'Rozpočet projektu'!$C$10:$C$5012,$C449)</f>
        <v>0</v>
      </c>
      <c r="E449" s="267" t="str">
        <f t="shared" si="27"/>
        <v/>
      </c>
      <c r="F449" s="267"/>
      <c r="G449" s="256"/>
      <c r="H449" s="256"/>
      <c r="I449" s="256"/>
      <c r="J449" s="256"/>
    </row>
    <row r="450" spans="1:10" ht="25.5" x14ac:dyDescent="0.2">
      <c r="A450" s="265" t="str">
        <f t="shared" si="30"/>
        <v>17.</v>
      </c>
      <c r="B450" s="265" t="str">
        <f t="shared" si="28"/>
        <v/>
      </c>
      <c r="C450" s="266" t="s">
        <v>21</v>
      </c>
      <c r="D450" s="267">
        <f>SUMIFS('Rozpočet projektu'!$G$10:$G$5012,'Rozpočet projektu'!$A$10:$A$5012,$A450&amp;"*",'Rozpočet projektu'!$C$10:$C$5012,$C450)</f>
        <v>0</v>
      </c>
      <c r="E450" s="267" t="str">
        <f t="shared" si="27"/>
        <v/>
      </c>
      <c r="F450" s="267"/>
      <c r="G450" s="256"/>
      <c r="H450" s="256"/>
      <c r="I450" s="256"/>
      <c r="J450" s="256"/>
    </row>
    <row r="451" spans="1:10" x14ac:dyDescent="0.2">
      <c r="A451" s="265" t="str">
        <f t="shared" si="30"/>
        <v>17.</v>
      </c>
      <c r="B451" s="265" t="str">
        <f t="shared" si="28"/>
        <v/>
      </c>
      <c r="C451" s="266" t="s">
        <v>22</v>
      </c>
      <c r="D451" s="267">
        <f>SUMIFS('Rozpočet projektu'!$G$10:$G$5012,'Rozpočet projektu'!$A$10:$A$5012,$A451&amp;"*",'Rozpočet projektu'!$C$10:$C$5012,$C451)</f>
        <v>0</v>
      </c>
      <c r="E451" s="267" t="str">
        <f t="shared" si="27"/>
        <v/>
      </c>
      <c r="F451" s="267"/>
      <c r="G451" s="256"/>
      <c r="H451" s="256"/>
      <c r="I451" s="256"/>
      <c r="J451" s="256"/>
    </row>
    <row r="452" spans="1:10" ht="25.5" x14ac:dyDescent="0.2">
      <c r="A452" s="265" t="str">
        <f t="shared" si="30"/>
        <v>17.</v>
      </c>
      <c r="B452" s="265" t="str">
        <f t="shared" si="28"/>
        <v/>
      </c>
      <c r="C452" s="266" t="s">
        <v>23</v>
      </c>
      <c r="D452" s="267">
        <f>SUMIFS('Rozpočet projektu'!$G$10:$G$5012,'Rozpočet projektu'!$A$10:$A$5012,$A452&amp;"*",'Rozpočet projektu'!$C$10:$C$5012,$C452)</f>
        <v>0</v>
      </c>
      <c r="E452" s="267" t="str">
        <f t="shared" si="27"/>
        <v/>
      </c>
      <c r="F452" s="267"/>
      <c r="G452" s="256"/>
      <c r="H452" s="256"/>
      <c r="I452" s="256"/>
      <c r="J452" s="256"/>
    </row>
    <row r="453" spans="1:10" ht="25.5" x14ac:dyDescent="0.2">
      <c r="A453" s="265" t="str">
        <f t="shared" si="30"/>
        <v>17.</v>
      </c>
      <c r="B453" s="265" t="str">
        <f t="shared" si="28"/>
        <v/>
      </c>
      <c r="C453" s="266" t="s">
        <v>24</v>
      </c>
      <c r="D453" s="267">
        <f>SUMIFS('Rozpočet projektu'!$G$10:$G$5012,'Rozpočet projektu'!$A$10:$A$5012,$A453&amp;"*",'Rozpočet projektu'!$C$10:$C$5012,$C453)</f>
        <v>0</v>
      </c>
      <c r="E453" s="267" t="str">
        <f t="shared" ref="E453:E516" si="31">IFERROR(IF(IF(ROUND($E$2*D453,2)&gt;($E$2*D453),ROUND($E$2*D453,2)-ROUNDUP(ROUND($E$2*D453,2)-($E$2*D453),2),ROUND($E$2*D453,2))&gt;0,IF(ROUND($E$2*D453,2)&gt;($E$2*D453),ROUND($E$2*D453,2)-ROUNDUP(ROUND($E$2*D453,2)-($E$2*D453),2),ROUND($E$2*D453,2)),""),"")</f>
        <v/>
      </c>
      <c r="F453" s="267"/>
      <c r="G453" s="256"/>
      <c r="H453" s="256"/>
      <c r="I453" s="256"/>
      <c r="J453" s="256"/>
    </row>
    <row r="454" spans="1:10" x14ac:dyDescent="0.2">
      <c r="A454" s="265" t="str">
        <f t="shared" si="30"/>
        <v>17.</v>
      </c>
      <c r="B454" s="265" t="str">
        <f t="shared" ref="B454:B517" si="32">IFERROR(VLOOKUP(A454,$P$2:$Q$51,2,FALSE),"")</f>
        <v/>
      </c>
      <c r="C454" s="266" t="s">
        <v>25</v>
      </c>
      <c r="D454" s="267">
        <f>SUMIFS('Rozpočet projektu'!$G$10:$G$5012,'Rozpočet projektu'!$A$10:$A$5012,$A454&amp;"*",'Rozpočet projektu'!$C$10:$C$5012,$C454)</f>
        <v>0</v>
      </c>
      <c r="E454" s="267" t="str">
        <f t="shared" si="31"/>
        <v/>
      </c>
      <c r="F454" s="267"/>
      <c r="G454" s="256"/>
      <c r="H454" s="256"/>
      <c r="I454" s="256"/>
      <c r="J454" s="256"/>
    </row>
    <row r="455" spans="1:10" ht="25.5" x14ac:dyDescent="0.2">
      <c r="A455" s="265" t="str">
        <f t="shared" si="30"/>
        <v>17.</v>
      </c>
      <c r="B455" s="265" t="str">
        <f t="shared" si="32"/>
        <v/>
      </c>
      <c r="C455" s="266" t="s">
        <v>26</v>
      </c>
      <c r="D455" s="267">
        <f>SUMIFS('Rozpočet projektu'!$G$10:$G$5012,'Rozpočet projektu'!$A$10:$A$5012,$A455&amp;"*",'Rozpočet projektu'!$C$10:$C$5012,$C455)</f>
        <v>0</v>
      </c>
      <c r="E455" s="267" t="str">
        <f t="shared" si="31"/>
        <v/>
      </c>
      <c r="F455" s="267"/>
      <c r="G455" s="256"/>
      <c r="H455" s="256"/>
      <c r="I455" s="256"/>
      <c r="J455" s="256"/>
    </row>
    <row r="456" spans="1:10" ht="76.5" x14ac:dyDescent="0.2">
      <c r="A456" s="265" t="str">
        <f t="shared" si="30"/>
        <v>17.</v>
      </c>
      <c r="B456" s="265" t="str">
        <f t="shared" si="32"/>
        <v/>
      </c>
      <c r="C456" s="266" t="s">
        <v>27</v>
      </c>
      <c r="D456" s="267">
        <f>SUMIFS('Rozpočet projektu'!$G$10:$G$5012,'Rozpočet projektu'!$A$10:$A$5012,$A456&amp;"*",'Rozpočet projektu'!$C$10:$C$5012,$C456)</f>
        <v>0</v>
      </c>
      <c r="E456" s="267" t="str">
        <f t="shared" si="31"/>
        <v/>
      </c>
      <c r="F456" s="267"/>
      <c r="G456" s="256"/>
      <c r="H456" s="256"/>
      <c r="I456" s="256"/>
      <c r="J456" s="256"/>
    </row>
    <row r="457" spans="1:10" ht="102" x14ac:dyDescent="0.2">
      <c r="A457" s="265" t="str">
        <f t="shared" si="30"/>
        <v>17.</v>
      </c>
      <c r="B457" s="265" t="str">
        <f t="shared" si="32"/>
        <v/>
      </c>
      <c r="C457" s="266" t="s">
        <v>28</v>
      </c>
      <c r="D457" s="267">
        <f>SUMIFS('Rozpočet projektu'!$G$10:$G$5012,'Rozpočet projektu'!$A$10:$A$5012,$A457&amp;"*",'Rozpočet projektu'!$C$10:$C$5012,$C457)</f>
        <v>0</v>
      </c>
      <c r="E457" s="267" t="str">
        <f t="shared" si="31"/>
        <v/>
      </c>
      <c r="F457" s="267"/>
      <c r="G457" s="256"/>
      <c r="H457" s="256"/>
      <c r="I457" s="256"/>
      <c r="J457" s="256"/>
    </row>
    <row r="458" spans="1:10" ht="76.5" x14ac:dyDescent="0.2">
      <c r="A458" s="265" t="str">
        <f t="shared" si="30"/>
        <v>17.</v>
      </c>
      <c r="B458" s="265" t="str">
        <f t="shared" si="32"/>
        <v/>
      </c>
      <c r="C458" s="266" t="s">
        <v>29</v>
      </c>
      <c r="D458" s="267">
        <f>SUMIFS('Rozpočet projektu'!$G$10:$G$5012,'Rozpočet projektu'!$A$10:$A$5012,$A458&amp;"*",'Rozpočet projektu'!$C$10:$C$5012,$C458)</f>
        <v>0</v>
      </c>
      <c r="E458" s="267" t="str">
        <f t="shared" si="31"/>
        <v/>
      </c>
      <c r="F458" s="267"/>
      <c r="G458" s="256"/>
      <c r="H458" s="256"/>
      <c r="I458" s="256"/>
      <c r="J458" s="256"/>
    </row>
    <row r="459" spans="1:10" ht="63.75" x14ac:dyDescent="0.2">
      <c r="A459" s="265" t="str">
        <f t="shared" si="30"/>
        <v>17.</v>
      </c>
      <c r="B459" s="265" t="str">
        <f t="shared" si="32"/>
        <v/>
      </c>
      <c r="C459" s="266" t="s">
        <v>30</v>
      </c>
      <c r="D459" s="267">
        <f>SUMIFS('Rozpočet projektu'!$G$10:$G$5012,'Rozpočet projektu'!$A$10:$A$5012,$A459&amp;"*",'Rozpočet projektu'!$C$10:$C$5012,$C459)</f>
        <v>0</v>
      </c>
      <c r="E459" s="267" t="str">
        <f t="shared" si="31"/>
        <v/>
      </c>
      <c r="F459" s="267"/>
      <c r="G459" s="256"/>
      <c r="H459" s="256"/>
      <c r="I459" s="256"/>
      <c r="J459" s="256"/>
    </row>
    <row r="460" spans="1:10" ht="38.25" x14ac:dyDescent="0.2">
      <c r="A460" s="265" t="str">
        <f t="shared" si="30"/>
        <v>17.</v>
      </c>
      <c r="B460" s="265" t="str">
        <f t="shared" si="32"/>
        <v/>
      </c>
      <c r="C460" s="266" t="s">
        <v>31</v>
      </c>
      <c r="D460" s="267">
        <f>SUMIFS('Rozpočet projektu'!$G$10:$G$5012,'Rozpočet projektu'!$A$10:$A$5012,$A460&amp;"*",'Rozpočet projektu'!$C$10:$C$5012,$C460)</f>
        <v>0</v>
      </c>
      <c r="E460" s="267" t="str">
        <f t="shared" si="31"/>
        <v/>
      </c>
      <c r="F460" s="267"/>
      <c r="G460" s="256"/>
      <c r="H460" s="256"/>
      <c r="I460" s="256"/>
      <c r="J460" s="256"/>
    </row>
    <row r="461" spans="1:10" ht="25.5" x14ac:dyDescent="0.2">
      <c r="A461" s="265" t="str">
        <f t="shared" si="30"/>
        <v>17.</v>
      </c>
      <c r="B461" s="265" t="str">
        <f t="shared" si="32"/>
        <v/>
      </c>
      <c r="C461" s="266" t="s">
        <v>32</v>
      </c>
      <c r="D461" s="267">
        <f>SUMIFS('Rozpočet projektu'!$G$10:$G$5012,'Rozpočet projektu'!$A$10:$A$5012,$A461&amp;"*",'Rozpočet projektu'!$C$10:$C$5012,$C461)</f>
        <v>0</v>
      </c>
      <c r="E461" s="267" t="str">
        <f t="shared" si="31"/>
        <v/>
      </c>
      <c r="F461" s="267"/>
      <c r="G461" s="256"/>
      <c r="H461" s="256"/>
      <c r="I461" s="256"/>
      <c r="J461" s="256"/>
    </row>
    <row r="462" spans="1:10" ht="25.5" x14ac:dyDescent="0.2">
      <c r="A462" s="265" t="str">
        <f t="shared" si="30"/>
        <v>17.</v>
      </c>
      <c r="B462" s="265" t="str">
        <f t="shared" si="32"/>
        <v/>
      </c>
      <c r="C462" s="266" t="s">
        <v>70</v>
      </c>
      <c r="D462" s="267">
        <f>SUMIFS('Rozpočet projektu'!$G$10:$G$5012,'Rozpočet projektu'!$A$10:$A$5012,$A462&amp;"*",'Rozpočet projektu'!$C$10:$C$5012,$C462)</f>
        <v>0</v>
      </c>
      <c r="E462" s="267" t="str">
        <f t="shared" si="31"/>
        <v/>
      </c>
      <c r="F462" s="267"/>
      <c r="G462" s="256"/>
      <c r="H462" s="256"/>
      <c r="I462" s="256"/>
      <c r="J462" s="256"/>
    </row>
    <row r="463" spans="1:10" ht="38.25" x14ac:dyDescent="0.2">
      <c r="A463" s="265" t="str">
        <f t="shared" si="30"/>
        <v>17.</v>
      </c>
      <c r="B463" s="265" t="str">
        <f t="shared" si="32"/>
        <v/>
      </c>
      <c r="C463" s="266" t="s">
        <v>34</v>
      </c>
      <c r="D463" s="267">
        <f>SUMIFS('Rozpočet projektu'!$G$10:$G$5012,'Rozpočet projektu'!$A$10:$A$5012,$A463&amp;"*",'Rozpočet projektu'!$C$10:$C$5012,$C463)</f>
        <v>0</v>
      </c>
      <c r="E463" s="267" t="str">
        <f t="shared" si="31"/>
        <v/>
      </c>
      <c r="F463" s="267"/>
      <c r="G463" s="256"/>
      <c r="H463" s="256"/>
      <c r="I463" s="256"/>
      <c r="J463" s="256"/>
    </row>
    <row r="464" spans="1:10" x14ac:dyDescent="0.2">
      <c r="A464" s="265" t="s">
        <v>59</v>
      </c>
      <c r="B464" s="265" t="str">
        <f t="shared" si="32"/>
        <v/>
      </c>
      <c r="C464" s="266" t="s">
        <v>8</v>
      </c>
      <c r="D464" s="267">
        <f>SUMIFS('Rozpočet projektu'!$G$10:$G$5012,'Rozpočet projektu'!$A$10:$A$5012,$A464&amp;"*",'Rozpočet projektu'!$C$10:$C$5012,$C464)</f>
        <v>0</v>
      </c>
      <c r="E464" s="267" t="str">
        <f t="shared" si="31"/>
        <v/>
      </c>
      <c r="F464" s="267"/>
      <c r="G464" s="256"/>
      <c r="H464" s="256"/>
      <c r="I464" s="256"/>
      <c r="J464" s="256"/>
    </row>
    <row r="465" spans="1:10" ht="25.5" x14ac:dyDescent="0.2">
      <c r="A465" s="265" t="str">
        <f>+A464</f>
        <v>18.</v>
      </c>
      <c r="B465" s="265" t="str">
        <f t="shared" si="32"/>
        <v/>
      </c>
      <c r="C465" s="266" t="s">
        <v>9</v>
      </c>
      <c r="D465" s="267">
        <f>SUMIFS('Rozpočet projektu'!$G$10:$G$5012,'Rozpočet projektu'!$A$10:$A$5012,$A465&amp;"*",'Rozpočet projektu'!$C$10:$C$5012,$C465)</f>
        <v>0</v>
      </c>
      <c r="E465" s="267" t="str">
        <f t="shared" si="31"/>
        <v/>
      </c>
      <c r="F465" s="267"/>
      <c r="G465" s="256"/>
      <c r="H465" s="256"/>
      <c r="I465" s="256"/>
      <c r="J465" s="256"/>
    </row>
    <row r="466" spans="1:10" ht="38.25" x14ac:dyDescent="0.2">
      <c r="A466" s="265" t="str">
        <f>+A465</f>
        <v>18.</v>
      </c>
      <c r="B466" s="265" t="str">
        <f t="shared" si="32"/>
        <v/>
      </c>
      <c r="C466" s="266" t="s">
        <v>10</v>
      </c>
      <c r="D466" s="267">
        <f>SUMIFS('Rozpočet projektu'!$G$10:$G$5012,'Rozpočet projektu'!$A$10:$A$5012,$A466&amp;"*",'Rozpočet projektu'!$C$10:$C$5012,$C466)</f>
        <v>0</v>
      </c>
      <c r="E466" s="267" t="str">
        <f t="shared" si="31"/>
        <v/>
      </c>
      <c r="F466" s="267"/>
      <c r="G466" s="256"/>
      <c r="H466" s="256"/>
      <c r="I466" s="256"/>
      <c r="J466" s="256"/>
    </row>
    <row r="467" spans="1:10" x14ac:dyDescent="0.2">
      <c r="A467" s="265" t="str">
        <f t="shared" ref="A467:A490" si="33">+A466</f>
        <v>18.</v>
      </c>
      <c r="B467" s="265" t="str">
        <f t="shared" si="32"/>
        <v/>
      </c>
      <c r="C467" s="266" t="s">
        <v>11</v>
      </c>
      <c r="D467" s="267">
        <f>SUMIFS('Rozpočet projektu'!$G$10:$G$5012,'Rozpočet projektu'!$A$10:$A$5012,$A467&amp;"*",'Rozpočet projektu'!$C$10:$C$5012,$C467)</f>
        <v>0</v>
      </c>
      <c r="E467" s="267" t="str">
        <f t="shared" si="31"/>
        <v/>
      </c>
      <c r="F467" s="267"/>
      <c r="G467" s="256"/>
      <c r="H467" s="256"/>
      <c r="I467" s="256"/>
      <c r="J467" s="256"/>
    </row>
    <row r="468" spans="1:10" ht="51" x14ac:dyDescent="0.2">
      <c r="A468" s="265" t="str">
        <f t="shared" si="33"/>
        <v>18.</v>
      </c>
      <c r="B468" s="265" t="str">
        <f t="shared" si="32"/>
        <v/>
      </c>
      <c r="C468" s="266" t="s">
        <v>12</v>
      </c>
      <c r="D468" s="267">
        <f>SUMIFS('Rozpočet projektu'!$G$10:$G$5012,'Rozpočet projektu'!$A$10:$A$5012,$A468&amp;"*",'Rozpočet projektu'!$C$10:$C$5012,$C468)</f>
        <v>0</v>
      </c>
      <c r="E468" s="267" t="str">
        <f t="shared" si="31"/>
        <v/>
      </c>
      <c r="F468" s="267"/>
      <c r="G468" s="256"/>
      <c r="H468" s="256"/>
      <c r="I468" s="256"/>
      <c r="J468" s="256"/>
    </row>
    <row r="469" spans="1:10" ht="25.5" x14ac:dyDescent="0.2">
      <c r="A469" s="265" t="str">
        <f t="shared" si="33"/>
        <v>18.</v>
      </c>
      <c r="B469" s="265" t="str">
        <f t="shared" si="32"/>
        <v/>
      </c>
      <c r="C469" s="266" t="s">
        <v>13</v>
      </c>
      <c r="D469" s="267">
        <f>SUMIFS('Rozpočet projektu'!$G$10:$G$5012,'Rozpočet projektu'!$A$10:$A$5012,$A469&amp;"*",'Rozpočet projektu'!$C$10:$C$5012,$C469)</f>
        <v>0</v>
      </c>
      <c r="E469" s="267" t="str">
        <f t="shared" si="31"/>
        <v/>
      </c>
      <c r="F469" s="267"/>
      <c r="G469" s="256"/>
      <c r="H469" s="256"/>
      <c r="I469" s="256"/>
      <c r="J469" s="256"/>
    </row>
    <row r="470" spans="1:10" x14ac:dyDescent="0.2">
      <c r="A470" s="265" t="str">
        <f t="shared" si="33"/>
        <v>18.</v>
      </c>
      <c r="B470" s="265" t="str">
        <f t="shared" si="32"/>
        <v/>
      </c>
      <c r="C470" s="266" t="s">
        <v>14</v>
      </c>
      <c r="D470" s="267">
        <f>SUMIFS('Rozpočet projektu'!$G$10:$G$5012,'Rozpočet projektu'!$A$10:$A$5012,$A470&amp;"*",'Rozpočet projektu'!$C$10:$C$5012,$C470)</f>
        <v>0</v>
      </c>
      <c r="E470" s="267" t="str">
        <f t="shared" si="31"/>
        <v/>
      </c>
      <c r="F470" s="267"/>
      <c r="G470" s="256"/>
      <c r="H470" s="256"/>
      <c r="I470" s="256"/>
      <c r="J470" s="256"/>
    </row>
    <row r="471" spans="1:10" ht="38.25" x14ac:dyDescent="0.2">
      <c r="A471" s="265" t="str">
        <f t="shared" si="33"/>
        <v>18.</v>
      </c>
      <c r="B471" s="265" t="str">
        <f t="shared" si="32"/>
        <v/>
      </c>
      <c r="C471" s="266" t="s">
        <v>15</v>
      </c>
      <c r="D471" s="267">
        <f>SUMIFS('Rozpočet projektu'!$G$10:$G$5012,'Rozpočet projektu'!$A$10:$A$5012,$A471&amp;"*",'Rozpočet projektu'!$C$10:$C$5012,$C471)</f>
        <v>0</v>
      </c>
      <c r="E471" s="267" t="str">
        <f t="shared" si="31"/>
        <v/>
      </c>
      <c r="F471" s="267"/>
      <c r="G471" s="256"/>
      <c r="H471" s="256"/>
      <c r="I471" s="256"/>
      <c r="J471" s="256"/>
    </row>
    <row r="472" spans="1:10" x14ac:dyDescent="0.2">
      <c r="A472" s="265" t="str">
        <f t="shared" si="33"/>
        <v>18.</v>
      </c>
      <c r="B472" s="265" t="str">
        <f t="shared" si="32"/>
        <v/>
      </c>
      <c r="C472" s="266" t="s">
        <v>16</v>
      </c>
      <c r="D472" s="267">
        <f>SUMIFS('Rozpočet projektu'!$G$10:$G$5012,'Rozpočet projektu'!$A$10:$A$5012,$A472&amp;"*",'Rozpočet projektu'!$C$10:$C$5012,$C472)</f>
        <v>0</v>
      </c>
      <c r="E472" s="267" t="str">
        <f t="shared" si="31"/>
        <v/>
      </c>
      <c r="F472" s="267"/>
      <c r="G472" s="256"/>
      <c r="H472" s="256"/>
      <c r="I472" s="256"/>
      <c r="J472" s="256"/>
    </row>
    <row r="473" spans="1:10" ht="38.25" x14ac:dyDescent="0.2">
      <c r="A473" s="265" t="str">
        <f t="shared" si="33"/>
        <v>18.</v>
      </c>
      <c r="B473" s="265" t="str">
        <f t="shared" si="32"/>
        <v/>
      </c>
      <c r="C473" s="266" t="s">
        <v>17</v>
      </c>
      <c r="D473" s="267">
        <f>SUMIFS('Rozpočet projektu'!$G$10:$G$5012,'Rozpočet projektu'!$A$10:$A$5012,$A473&amp;"*",'Rozpočet projektu'!$C$10:$C$5012,$C473)</f>
        <v>0</v>
      </c>
      <c r="E473" s="267" t="str">
        <f t="shared" si="31"/>
        <v/>
      </c>
      <c r="F473" s="267"/>
      <c r="G473" s="256"/>
      <c r="H473" s="256"/>
      <c r="I473" s="256"/>
      <c r="J473" s="256"/>
    </row>
    <row r="474" spans="1:10" ht="25.5" x14ac:dyDescent="0.2">
      <c r="A474" s="265" t="str">
        <f t="shared" si="33"/>
        <v>18.</v>
      </c>
      <c r="B474" s="265" t="str">
        <f t="shared" si="32"/>
        <v/>
      </c>
      <c r="C474" s="266" t="s">
        <v>18</v>
      </c>
      <c r="D474" s="267">
        <f>SUMIFS('Rozpočet projektu'!$G$10:$G$5012,'Rozpočet projektu'!$A$10:$A$5012,$A474&amp;"*",'Rozpočet projektu'!$C$10:$C$5012,$C474)</f>
        <v>0</v>
      </c>
      <c r="E474" s="267" t="str">
        <f t="shared" si="31"/>
        <v/>
      </c>
      <c r="F474" s="267"/>
      <c r="G474" s="256"/>
      <c r="H474" s="256"/>
      <c r="I474" s="256"/>
      <c r="J474" s="256"/>
    </row>
    <row r="475" spans="1:10" ht="51" x14ac:dyDescent="0.2">
      <c r="A475" s="265" t="str">
        <f t="shared" si="33"/>
        <v>18.</v>
      </c>
      <c r="B475" s="265" t="str">
        <f t="shared" si="32"/>
        <v/>
      </c>
      <c r="C475" s="266" t="s">
        <v>19</v>
      </c>
      <c r="D475" s="267">
        <f>SUMIFS('Rozpočet projektu'!$G$10:$G$5012,'Rozpočet projektu'!$A$10:$A$5012,$A475&amp;"*",'Rozpočet projektu'!$C$10:$C$5012,$C475)</f>
        <v>0</v>
      </c>
      <c r="E475" s="267" t="str">
        <f t="shared" si="31"/>
        <v/>
      </c>
      <c r="F475" s="267"/>
      <c r="G475" s="256"/>
      <c r="H475" s="256"/>
      <c r="I475" s="256"/>
      <c r="J475" s="256"/>
    </row>
    <row r="476" spans="1:10" ht="25.5" x14ac:dyDescent="0.2">
      <c r="A476" s="265" t="str">
        <f t="shared" si="33"/>
        <v>18.</v>
      </c>
      <c r="B476" s="265" t="str">
        <f t="shared" si="32"/>
        <v/>
      </c>
      <c r="C476" s="266" t="s">
        <v>20</v>
      </c>
      <c r="D476" s="267">
        <f>SUMIFS('Rozpočet projektu'!$G$10:$G$5012,'Rozpočet projektu'!$A$10:$A$5012,$A476&amp;"*",'Rozpočet projektu'!$C$10:$C$5012,$C476)</f>
        <v>0</v>
      </c>
      <c r="E476" s="267" t="str">
        <f t="shared" si="31"/>
        <v/>
      </c>
      <c r="F476" s="267"/>
      <c r="G476" s="256"/>
      <c r="H476" s="256"/>
      <c r="I476" s="256"/>
      <c r="J476" s="256"/>
    </row>
    <row r="477" spans="1:10" ht="25.5" x14ac:dyDescent="0.2">
      <c r="A477" s="265" t="str">
        <f t="shared" si="33"/>
        <v>18.</v>
      </c>
      <c r="B477" s="265" t="str">
        <f t="shared" si="32"/>
        <v/>
      </c>
      <c r="C477" s="266" t="s">
        <v>21</v>
      </c>
      <c r="D477" s="267">
        <f>SUMIFS('Rozpočet projektu'!$G$10:$G$5012,'Rozpočet projektu'!$A$10:$A$5012,$A477&amp;"*",'Rozpočet projektu'!$C$10:$C$5012,$C477)</f>
        <v>0</v>
      </c>
      <c r="E477" s="267" t="str">
        <f t="shared" si="31"/>
        <v/>
      </c>
      <c r="F477" s="267"/>
      <c r="G477" s="256"/>
      <c r="H477" s="256"/>
      <c r="I477" s="256"/>
      <c r="J477" s="256"/>
    </row>
    <row r="478" spans="1:10" x14ac:dyDescent="0.2">
      <c r="A478" s="265" t="str">
        <f t="shared" si="33"/>
        <v>18.</v>
      </c>
      <c r="B478" s="265" t="str">
        <f t="shared" si="32"/>
        <v/>
      </c>
      <c r="C478" s="266" t="s">
        <v>22</v>
      </c>
      <c r="D478" s="267">
        <f>SUMIFS('Rozpočet projektu'!$G$10:$G$5012,'Rozpočet projektu'!$A$10:$A$5012,$A478&amp;"*",'Rozpočet projektu'!$C$10:$C$5012,$C478)</f>
        <v>0</v>
      </c>
      <c r="E478" s="267" t="str">
        <f t="shared" si="31"/>
        <v/>
      </c>
      <c r="F478" s="267"/>
      <c r="G478" s="256"/>
      <c r="H478" s="256"/>
      <c r="I478" s="256"/>
      <c r="J478" s="256"/>
    </row>
    <row r="479" spans="1:10" ht="25.5" x14ac:dyDescent="0.2">
      <c r="A479" s="265" t="str">
        <f t="shared" si="33"/>
        <v>18.</v>
      </c>
      <c r="B479" s="265" t="str">
        <f t="shared" si="32"/>
        <v/>
      </c>
      <c r="C479" s="266" t="s">
        <v>23</v>
      </c>
      <c r="D479" s="267">
        <f>SUMIFS('Rozpočet projektu'!$G$10:$G$5012,'Rozpočet projektu'!$A$10:$A$5012,$A479&amp;"*",'Rozpočet projektu'!$C$10:$C$5012,$C479)</f>
        <v>0</v>
      </c>
      <c r="E479" s="267" t="str">
        <f t="shared" si="31"/>
        <v/>
      </c>
      <c r="F479" s="267"/>
      <c r="G479" s="256"/>
      <c r="H479" s="256"/>
      <c r="I479" s="256"/>
      <c r="J479" s="256"/>
    </row>
    <row r="480" spans="1:10" ht="25.5" x14ac:dyDescent="0.2">
      <c r="A480" s="265" t="str">
        <f t="shared" si="33"/>
        <v>18.</v>
      </c>
      <c r="B480" s="265" t="str">
        <f t="shared" si="32"/>
        <v/>
      </c>
      <c r="C480" s="266" t="s">
        <v>24</v>
      </c>
      <c r="D480" s="267">
        <f>SUMIFS('Rozpočet projektu'!$G$10:$G$5012,'Rozpočet projektu'!$A$10:$A$5012,$A480&amp;"*",'Rozpočet projektu'!$C$10:$C$5012,$C480)</f>
        <v>0</v>
      </c>
      <c r="E480" s="267" t="str">
        <f t="shared" si="31"/>
        <v/>
      </c>
      <c r="F480" s="267"/>
      <c r="G480" s="256"/>
      <c r="H480" s="256"/>
      <c r="I480" s="256"/>
      <c r="J480" s="256"/>
    </row>
    <row r="481" spans="1:10" x14ac:dyDescent="0.2">
      <c r="A481" s="265" t="str">
        <f t="shared" si="33"/>
        <v>18.</v>
      </c>
      <c r="B481" s="265" t="str">
        <f t="shared" si="32"/>
        <v/>
      </c>
      <c r="C481" s="266" t="s">
        <v>25</v>
      </c>
      <c r="D481" s="267">
        <f>SUMIFS('Rozpočet projektu'!$G$10:$G$5012,'Rozpočet projektu'!$A$10:$A$5012,$A481&amp;"*",'Rozpočet projektu'!$C$10:$C$5012,$C481)</f>
        <v>0</v>
      </c>
      <c r="E481" s="267" t="str">
        <f t="shared" si="31"/>
        <v/>
      </c>
      <c r="F481" s="267"/>
      <c r="G481" s="256"/>
      <c r="H481" s="256"/>
      <c r="I481" s="256"/>
      <c r="J481" s="256"/>
    </row>
    <row r="482" spans="1:10" ht="25.5" x14ac:dyDescent="0.2">
      <c r="A482" s="265" t="str">
        <f t="shared" si="33"/>
        <v>18.</v>
      </c>
      <c r="B482" s="265" t="str">
        <f t="shared" si="32"/>
        <v/>
      </c>
      <c r="C482" s="266" t="s">
        <v>26</v>
      </c>
      <c r="D482" s="267">
        <f>SUMIFS('Rozpočet projektu'!$G$10:$G$5012,'Rozpočet projektu'!$A$10:$A$5012,$A482&amp;"*",'Rozpočet projektu'!$C$10:$C$5012,$C482)</f>
        <v>0</v>
      </c>
      <c r="E482" s="267" t="str">
        <f t="shared" si="31"/>
        <v/>
      </c>
      <c r="F482" s="267"/>
      <c r="G482" s="256"/>
      <c r="H482" s="256"/>
      <c r="I482" s="256"/>
      <c r="J482" s="256"/>
    </row>
    <row r="483" spans="1:10" ht="76.5" x14ac:dyDescent="0.2">
      <c r="A483" s="265" t="str">
        <f t="shared" si="33"/>
        <v>18.</v>
      </c>
      <c r="B483" s="265" t="str">
        <f t="shared" si="32"/>
        <v/>
      </c>
      <c r="C483" s="266" t="s">
        <v>27</v>
      </c>
      <c r="D483" s="267">
        <f>SUMIFS('Rozpočet projektu'!$G$10:$G$5012,'Rozpočet projektu'!$A$10:$A$5012,$A483&amp;"*",'Rozpočet projektu'!$C$10:$C$5012,$C483)</f>
        <v>0</v>
      </c>
      <c r="E483" s="267" t="str">
        <f t="shared" si="31"/>
        <v/>
      </c>
      <c r="F483" s="267"/>
      <c r="G483" s="256"/>
      <c r="H483" s="256"/>
      <c r="I483" s="256"/>
      <c r="J483" s="256"/>
    </row>
    <row r="484" spans="1:10" ht="102" x14ac:dyDescent="0.2">
      <c r="A484" s="265" t="str">
        <f t="shared" si="33"/>
        <v>18.</v>
      </c>
      <c r="B484" s="265" t="str">
        <f t="shared" si="32"/>
        <v/>
      </c>
      <c r="C484" s="266" t="s">
        <v>28</v>
      </c>
      <c r="D484" s="267">
        <f>SUMIFS('Rozpočet projektu'!$G$10:$G$5012,'Rozpočet projektu'!$A$10:$A$5012,$A484&amp;"*",'Rozpočet projektu'!$C$10:$C$5012,$C484)</f>
        <v>0</v>
      </c>
      <c r="E484" s="267" t="str">
        <f t="shared" si="31"/>
        <v/>
      </c>
      <c r="F484" s="267"/>
      <c r="G484" s="256"/>
      <c r="H484" s="256"/>
      <c r="I484" s="256"/>
      <c r="J484" s="256"/>
    </row>
    <row r="485" spans="1:10" ht="76.5" x14ac:dyDescent="0.2">
      <c r="A485" s="265" t="str">
        <f t="shared" si="33"/>
        <v>18.</v>
      </c>
      <c r="B485" s="265" t="str">
        <f t="shared" si="32"/>
        <v/>
      </c>
      <c r="C485" s="266" t="s">
        <v>29</v>
      </c>
      <c r="D485" s="267">
        <f>SUMIFS('Rozpočet projektu'!$G$10:$G$5012,'Rozpočet projektu'!$A$10:$A$5012,$A485&amp;"*",'Rozpočet projektu'!$C$10:$C$5012,$C485)</f>
        <v>0</v>
      </c>
      <c r="E485" s="267" t="str">
        <f t="shared" si="31"/>
        <v/>
      </c>
      <c r="F485" s="267"/>
      <c r="G485" s="256"/>
      <c r="H485" s="256"/>
      <c r="I485" s="256"/>
      <c r="J485" s="256"/>
    </row>
    <row r="486" spans="1:10" ht="63.75" x14ac:dyDescent="0.2">
      <c r="A486" s="265" t="str">
        <f t="shared" si="33"/>
        <v>18.</v>
      </c>
      <c r="B486" s="265" t="str">
        <f t="shared" si="32"/>
        <v/>
      </c>
      <c r="C486" s="266" t="s">
        <v>30</v>
      </c>
      <c r="D486" s="267">
        <f>SUMIFS('Rozpočet projektu'!$G$10:$G$5012,'Rozpočet projektu'!$A$10:$A$5012,$A486&amp;"*",'Rozpočet projektu'!$C$10:$C$5012,$C486)</f>
        <v>0</v>
      </c>
      <c r="E486" s="267" t="str">
        <f t="shared" si="31"/>
        <v/>
      </c>
      <c r="F486" s="267"/>
      <c r="G486" s="256"/>
      <c r="H486" s="256"/>
      <c r="I486" s="256"/>
      <c r="J486" s="256"/>
    </row>
    <row r="487" spans="1:10" ht="38.25" x14ac:dyDescent="0.2">
      <c r="A487" s="265" t="str">
        <f t="shared" si="33"/>
        <v>18.</v>
      </c>
      <c r="B487" s="265" t="str">
        <f t="shared" si="32"/>
        <v/>
      </c>
      <c r="C487" s="266" t="s">
        <v>31</v>
      </c>
      <c r="D487" s="267">
        <f>SUMIFS('Rozpočet projektu'!$G$10:$G$5012,'Rozpočet projektu'!$A$10:$A$5012,$A487&amp;"*",'Rozpočet projektu'!$C$10:$C$5012,$C487)</f>
        <v>0</v>
      </c>
      <c r="E487" s="267" t="str">
        <f t="shared" si="31"/>
        <v/>
      </c>
      <c r="F487" s="267"/>
      <c r="G487" s="256"/>
      <c r="H487" s="256"/>
      <c r="I487" s="256"/>
      <c r="J487" s="256"/>
    </row>
    <row r="488" spans="1:10" ht="25.5" x14ac:dyDescent="0.2">
      <c r="A488" s="265" t="str">
        <f t="shared" si="33"/>
        <v>18.</v>
      </c>
      <c r="B488" s="265" t="str">
        <f t="shared" si="32"/>
        <v/>
      </c>
      <c r="C488" s="266" t="s">
        <v>32</v>
      </c>
      <c r="D488" s="267">
        <f>SUMIFS('Rozpočet projektu'!$G$10:$G$5012,'Rozpočet projektu'!$A$10:$A$5012,$A488&amp;"*",'Rozpočet projektu'!$C$10:$C$5012,$C488)</f>
        <v>0</v>
      </c>
      <c r="E488" s="267" t="str">
        <f t="shared" si="31"/>
        <v/>
      </c>
      <c r="F488" s="267"/>
      <c r="G488" s="256"/>
      <c r="H488" s="256"/>
      <c r="I488" s="256"/>
      <c r="J488" s="256"/>
    </row>
    <row r="489" spans="1:10" ht="25.5" x14ac:dyDescent="0.2">
      <c r="A489" s="265" t="str">
        <f t="shared" si="33"/>
        <v>18.</v>
      </c>
      <c r="B489" s="265" t="str">
        <f t="shared" si="32"/>
        <v/>
      </c>
      <c r="C489" s="266" t="s">
        <v>70</v>
      </c>
      <c r="D489" s="267">
        <f>SUMIFS('Rozpočet projektu'!$G$10:$G$5012,'Rozpočet projektu'!$A$10:$A$5012,$A489&amp;"*",'Rozpočet projektu'!$C$10:$C$5012,$C489)</f>
        <v>0</v>
      </c>
      <c r="E489" s="267" t="str">
        <f t="shared" si="31"/>
        <v/>
      </c>
      <c r="F489" s="267"/>
      <c r="G489" s="256"/>
      <c r="H489" s="256"/>
      <c r="I489" s="256"/>
      <c r="J489" s="256"/>
    </row>
    <row r="490" spans="1:10" ht="38.25" x14ac:dyDescent="0.2">
      <c r="A490" s="265" t="str">
        <f t="shared" si="33"/>
        <v>18.</v>
      </c>
      <c r="B490" s="265" t="str">
        <f t="shared" si="32"/>
        <v/>
      </c>
      <c r="C490" s="266" t="s">
        <v>34</v>
      </c>
      <c r="D490" s="267">
        <f>SUMIFS('Rozpočet projektu'!$G$10:$G$5012,'Rozpočet projektu'!$A$10:$A$5012,$A490&amp;"*",'Rozpočet projektu'!$C$10:$C$5012,$C490)</f>
        <v>0</v>
      </c>
      <c r="E490" s="267" t="str">
        <f t="shared" si="31"/>
        <v/>
      </c>
      <c r="F490" s="267"/>
      <c r="G490" s="256"/>
      <c r="H490" s="256"/>
      <c r="I490" s="256"/>
      <c r="J490" s="256"/>
    </row>
    <row r="491" spans="1:10" x14ac:dyDescent="0.2">
      <c r="A491" s="265" t="s">
        <v>60</v>
      </c>
      <c r="B491" s="265" t="str">
        <f t="shared" si="32"/>
        <v/>
      </c>
      <c r="C491" s="266" t="s">
        <v>8</v>
      </c>
      <c r="D491" s="267">
        <f>SUMIFS('Rozpočet projektu'!$G$10:$G$5012,'Rozpočet projektu'!$A$10:$A$5012,$A491&amp;"*",'Rozpočet projektu'!$C$10:$C$5012,$C491)</f>
        <v>0</v>
      </c>
      <c r="E491" s="267" t="str">
        <f t="shared" si="31"/>
        <v/>
      </c>
      <c r="F491" s="267"/>
      <c r="G491" s="256"/>
      <c r="H491" s="256"/>
      <c r="I491" s="256"/>
      <c r="J491" s="256"/>
    </row>
    <row r="492" spans="1:10" ht="25.5" x14ac:dyDescent="0.2">
      <c r="A492" s="265" t="str">
        <f>+A491</f>
        <v>19.</v>
      </c>
      <c r="B492" s="265" t="str">
        <f t="shared" si="32"/>
        <v/>
      </c>
      <c r="C492" s="266" t="s">
        <v>9</v>
      </c>
      <c r="D492" s="267">
        <f>SUMIFS('Rozpočet projektu'!$G$10:$G$5012,'Rozpočet projektu'!$A$10:$A$5012,$A492&amp;"*",'Rozpočet projektu'!$C$10:$C$5012,$C492)</f>
        <v>0</v>
      </c>
      <c r="E492" s="267" t="str">
        <f t="shared" si="31"/>
        <v/>
      </c>
      <c r="F492" s="267"/>
      <c r="G492" s="256"/>
      <c r="H492" s="256"/>
      <c r="I492" s="256"/>
      <c r="J492" s="256"/>
    </row>
    <row r="493" spans="1:10" ht="38.25" x14ac:dyDescent="0.2">
      <c r="A493" s="265" t="str">
        <f>+A492</f>
        <v>19.</v>
      </c>
      <c r="B493" s="265" t="str">
        <f t="shared" si="32"/>
        <v/>
      </c>
      <c r="C493" s="266" t="s">
        <v>10</v>
      </c>
      <c r="D493" s="267">
        <f>SUMIFS('Rozpočet projektu'!$G$10:$G$5012,'Rozpočet projektu'!$A$10:$A$5012,$A493&amp;"*",'Rozpočet projektu'!$C$10:$C$5012,$C493)</f>
        <v>0</v>
      </c>
      <c r="E493" s="267" t="str">
        <f t="shared" si="31"/>
        <v/>
      </c>
      <c r="F493" s="267"/>
      <c r="G493" s="256"/>
      <c r="H493" s="256"/>
      <c r="I493" s="256"/>
      <c r="J493" s="256"/>
    </row>
    <row r="494" spans="1:10" x14ac:dyDescent="0.2">
      <c r="A494" s="265" t="str">
        <f t="shared" ref="A494:A517" si="34">+A493</f>
        <v>19.</v>
      </c>
      <c r="B494" s="265" t="str">
        <f t="shared" si="32"/>
        <v/>
      </c>
      <c r="C494" s="266" t="s">
        <v>11</v>
      </c>
      <c r="D494" s="267">
        <f>SUMIFS('Rozpočet projektu'!$G$10:$G$5012,'Rozpočet projektu'!$A$10:$A$5012,$A494&amp;"*",'Rozpočet projektu'!$C$10:$C$5012,$C494)</f>
        <v>0</v>
      </c>
      <c r="E494" s="267" t="str">
        <f t="shared" si="31"/>
        <v/>
      </c>
      <c r="F494" s="267"/>
      <c r="G494" s="256"/>
      <c r="H494" s="256"/>
      <c r="I494" s="256"/>
      <c r="J494" s="256"/>
    </row>
    <row r="495" spans="1:10" ht="51" x14ac:dyDescent="0.2">
      <c r="A495" s="265" t="str">
        <f t="shared" si="34"/>
        <v>19.</v>
      </c>
      <c r="B495" s="265" t="str">
        <f t="shared" si="32"/>
        <v/>
      </c>
      <c r="C495" s="266" t="s">
        <v>12</v>
      </c>
      <c r="D495" s="267">
        <f>SUMIFS('Rozpočet projektu'!$G$10:$G$5012,'Rozpočet projektu'!$A$10:$A$5012,$A495&amp;"*",'Rozpočet projektu'!$C$10:$C$5012,$C495)</f>
        <v>0</v>
      </c>
      <c r="E495" s="267" t="str">
        <f t="shared" si="31"/>
        <v/>
      </c>
      <c r="F495" s="267"/>
      <c r="G495" s="256"/>
      <c r="H495" s="256"/>
      <c r="I495" s="256"/>
      <c r="J495" s="256"/>
    </row>
    <row r="496" spans="1:10" ht="25.5" x14ac:dyDescent="0.2">
      <c r="A496" s="265" t="str">
        <f t="shared" si="34"/>
        <v>19.</v>
      </c>
      <c r="B496" s="265" t="str">
        <f t="shared" si="32"/>
        <v/>
      </c>
      <c r="C496" s="266" t="s">
        <v>13</v>
      </c>
      <c r="D496" s="267">
        <f>SUMIFS('Rozpočet projektu'!$G$10:$G$5012,'Rozpočet projektu'!$A$10:$A$5012,$A496&amp;"*",'Rozpočet projektu'!$C$10:$C$5012,$C496)</f>
        <v>0</v>
      </c>
      <c r="E496" s="267" t="str">
        <f t="shared" si="31"/>
        <v/>
      </c>
      <c r="F496" s="267"/>
      <c r="G496" s="256"/>
      <c r="H496" s="256"/>
      <c r="I496" s="256"/>
      <c r="J496" s="256"/>
    </row>
    <row r="497" spans="1:10" x14ac:dyDescent="0.2">
      <c r="A497" s="265" t="str">
        <f t="shared" si="34"/>
        <v>19.</v>
      </c>
      <c r="B497" s="265" t="str">
        <f t="shared" si="32"/>
        <v/>
      </c>
      <c r="C497" s="266" t="s">
        <v>14</v>
      </c>
      <c r="D497" s="267">
        <f>SUMIFS('Rozpočet projektu'!$G$10:$G$5012,'Rozpočet projektu'!$A$10:$A$5012,$A497&amp;"*",'Rozpočet projektu'!$C$10:$C$5012,$C497)</f>
        <v>0</v>
      </c>
      <c r="E497" s="267" t="str">
        <f t="shared" si="31"/>
        <v/>
      </c>
      <c r="F497" s="267"/>
      <c r="G497" s="256"/>
      <c r="H497" s="256"/>
      <c r="I497" s="256"/>
      <c r="J497" s="256"/>
    </row>
    <row r="498" spans="1:10" ht="38.25" x14ac:dyDescent="0.2">
      <c r="A498" s="265" t="str">
        <f t="shared" si="34"/>
        <v>19.</v>
      </c>
      <c r="B498" s="265" t="str">
        <f t="shared" si="32"/>
        <v/>
      </c>
      <c r="C498" s="266" t="s">
        <v>15</v>
      </c>
      <c r="D498" s="267">
        <f>SUMIFS('Rozpočet projektu'!$G$10:$G$5012,'Rozpočet projektu'!$A$10:$A$5012,$A498&amp;"*",'Rozpočet projektu'!$C$10:$C$5012,$C498)</f>
        <v>0</v>
      </c>
      <c r="E498" s="267" t="str">
        <f t="shared" si="31"/>
        <v/>
      </c>
      <c r="F498" s="267"/>
      <c r="G498" s="256"/>
      <c r="H498" s="256"/>
      <c r="I498" s="256"/>
      <c r="J498" s="256"/>
    </row>
    <row r="499" spans="1:10" x14ac:dyDescent="0.2">
      <c r="A499" s="265" t="str">
        <f t="shared" si="34"/>
        <v>19.</v>
      </c>
      <c r="B499" s="265" t="str">
        <f t="shared" si="32"/>
        <v/>
      </c>
      <c r="C499" s="266" t="s">
        <v>16</v>
      </c>
      <c r="D499" s="267">
        <f>SUMIFS('Rozpočet projektu'!$G$10:$G$5012,'Rozpočet projektu'!$A$10:$A$5012,$A499&amp;"*",'Rozpočet projektu'!$C$10:$C$5012,$C499)</f>
        <v>0</v>
      </c>
      <c r="E499" s="267" t="str">
        <f t="shared" si="31"/>
        <v/>
      </c>
      <c r="F499" s="267"/>
      <c r="G499" s="256"/>
      <c r="H499" s="256"/>
      <c r="I499" s="256"/>
      <c r="J499" s="256"/>
    </row>
    <row r="500" spans="1:10" ht="38.25" x14ac:dyDescent="0.2">
      <c r="A500" s="265" t="str">
        <f t="shared" si="34"/>
        <v>19.</v>
      </c>
      <c r="B500" s="265" t="str">
        <f t="shared" si="32"/>
        <v/>
      </c>
      <c r="C500" s="266" t="s">
        <v>17</v>
      </c>
      <c r="D500" s="267">
        <f>SUMIFS('Rozpočet projektu'!$G$10:$G$5012,'Rozpočet projektu'!$A$10:$A$5012,$A500&amp;"*",'Rozpočet projektu'!$C$10:$C$5012,$C500)</f>
        <v>0</v>
      </c>
      <c r="E500" s="267" t="str">
        <f t="shared" si="31"/>
        <v/>
      </c>
      <c r="F500" s="267"/>
      <c r="G500" s="256"/>
      <c r="H500" s="256"/>
      <c r="I500" s="256"/>
      <c r="J500" s="256"/>
    </row>
    <row r="501" spans="1:10" ht="25.5" x14ac:dyDescent="0.2">
      <c r="A501" s="265" t="str">
        <f t="shared" si="34"/>
        <v>19.</v>
      </c>
      <c r="B501" s="265" t="str">
        <f t="shared" si="32"/>
        <v/>
      </c>
      <c r="C501" s="266" t="s">
        <v>18</v>
      </c>
      <c r="D501" s="267">
        <f>SUMIFS('Rozpočet projektu'!$G$10:$G$5012,'Rozpočet projektu'!$A$10:$A$5012,$A501&amp;"*",'Rozpočet projektu'!$C$10:$C$5012,$C501)</f>
        <v>0</v>
      </c>
      <c r="E501" s="267" t="str">
        <f t="shared" si="31"/>
        <v/>
      </c>
      <c r="F501" s="267"/>
      <c r="G501" s="256"/>
      <c r="H501" s="256"/>
      <c r="I501" s="256"/>
      <c r="J501" s="256"/>
    </row>
    <row r="502" spans="1:10" ht="51" x14ac:dyDescent="0.2">
      <c r="A502" s="265" t="str">
        <f t="shared" si="34"/>
        <v>19.</v>
      </c>
      <c r="B502" s="265" t="str">
        <f t="shared" si="32"/>
        <v/>
      </c>
      <c r="C502" s="266" t="s">
        <v>19</v>
      </c>
      <c r="D502" s="267">
        <f>SUMIFS('Rozpočet projektu'!$G$10:$G$5012,'Rozpočet projektu'!$A$10:$A$5012,$A502&amp;"*",'Rozpočet projektu'!$C$10:$C$5012,$C502)</f>
        <v>0</v>
      </c>
      <c r="E502" s="267" t="str">
        <f t="shared" si="31"/>
        <v/>
      </c>
      <c r="F502" s="267"/>
      <c r="G502" s="256"/>
      <c r="H502" s="256"/>
      <c r="I502" s="256"/>
      <c r="J502" s="256"/>
    </row>
    <row r="503" spans="1:10" ht="25.5" x14ac:dyDescent="0.2">
      <c r="A503" s="265" t="str">
        <f t="shared" si="34"/>
        <v>19.</v>
      </c>
      <c r="B503" s="265" t="str">
        <f t="shared" si="32"/>
        <v/>
      </c>
      <c r="C503" s="266" t="s">
        <v>20</v>
      </c>
      <c r="D503" s="267">
        <f>SUMIFS('Rozpočet projektu'!$G$10:$G$5012,'Rozpočet projektu'!$A$10:$A$5012,$A503&amp;"*",'Rozpočet projektu'!$C$10:$C$5012,$C503)</f>
        <v>0</v>
      </c>
      <c r="E503" s="267" t="str">
        <f t="shared" si="31"/>
        <v/>
      </c>
      <c r="F503" s="267"/>
      <c r="G503" s="256"/>
      <c r="H503" s="256"/>
      <c r="I503" s="256"/>
      <c r="J503" s="256"/>
    </row>
    <row r="504" spans="1:10" ht="25.5" x14ac:dyDescent="0.2">
      <c r="A504" s="265" t="str">
        <f t="shared" si="34"/>
        <v>19.</v>
      </c>
      <c r="B504" s="265" t="str">
        <f t="shared" si="32"/>
        <v/>
      </c>
      <c r="C504" s="266" t="s">
        <v>21</v>
      </c>
      <c r="D504" s="267">
        <f>SUMIFS('Rozpočet projektu'!$G$10:$G$5012,'Rozpočet projektu'!$A$10:$A$5012,$A504&amp;"*",'Rozpočet projektu'!$C$10:$C$5012,$C504)</f>
        <v>0</v>
      </c>
      <c r="E504" s="267" t="str">
        <f t="shared" si="31"/>
        <v/>
      </c>
      <c r="F504" s="267"/>
      <c r="G504" s="256"/>
      <c r="H504" s="256"/>
      <c r="I504" s="256"/>
      <c r="J504" s="256"/>
    </row>
    <row r="505" spans="1:10" x14ac:dyDescent="0.2">
      <c r="A505" s="265" t="str">
        <f t="shared" si="34"/>
        <v>19.</v>
      </c>
      <c r="B505" s="265" t="str">
        <f t="shared" si="32"/>
        <v/>
      </c>
      <c r="C505" s="266" t="s">
        <v>22</v>
      </c>
      <c r="D505" s="267">
        <f>SUMIFS('Rozpočet projektu'!$G$10:$G$5012,'Rozpočet projektu'!$A$10:$A$5012,$A505&amp;"*",'Rozpočet projektu'!$C$10:$C$5012,$C505)</f>
        <v>0</v>
      </c>
      <c r="E505" s="267" t="str">
        <f t="shared" si="31"/>
        <v/>
      </c>
      <c r="F505" s="267"/>
      <c r="G505" s="256"/>
      <c r="H505" s="256"/>
      <c r="I505" s="256"/>
      <c r="J505" s="256"/>
    </row>
    <row r="506" spans="1:10" ht="25.5" x14ac:dyDescent="0.2">
      <c r="A506" s="265" t="str">
        <f t="shared" si="34"/>
        <v>19.</v>
      </c>
      <c r="B506" s="265" t="str">
        <f t="shared" si="32"/>
        <v/>
      </c>
      <c r="C506" s="266" t="s">
        <v>23</v>
      </c>
      <c r="D506" s="267">
        <f>SUMIFS('Rozpočet projektu'!$G$10:$G$5012,'Rozpočet projektu'!$A$10:$A$5012,$A506&amp;"*",'Rozpočet projektu'!$C$10:$C$5012,$C506)</f>
        <v>0</v>
      </c>
      <c r="E506" s="267" t="str">
        <f t="shared" si="31"/>
        <v/>
      </c>
      <c r="F506" s="267"/>
      <c r="G506" s="256"/>
      <c r="H506" s="256"/>
      <c r="I506" s="256"/>
      <c r="J506" s="256"/>
    </row>
    <row r="507" spans="1:10" ht="25.5" x14ac:dyDescent="0.2">
      <c r="A507" s="265" t="str">
        <f t="shared" si="34"/>
        <v>19.</v>
      </c>
      <c r="B507" s="265" t="str">
        <f t="shared" si="32"/>
        <v/>
      </c>
      <c r="C507" s="266" t="s">
        <v>24</v>
      </c>
      <c r="D507" s="267">
        <f>SUMIFS('Rozpočet projektu'!$G$10:$G$5012,'Rozpočet projektu'!$A$10:$A$5012,$A507&amp;"*",'Rozpočet projektu'!$C$10:$C$5012,$C507)</f>
        <v>0</v>
      </c>
      <c r="E507" s="267" t="str">
        <f t="shared" si="31"/>
        <v/>
      </c>
      <c r="F507" s="267"/>
      <c r="G507" s="256"/>
      <c r="H507" s="256"/>
      <c r="I507" s="256"/>
      <c r="J507" s="256"/>
    </row>
    <row r="508" spans="1:10" x14ac:dyDescent="0.2">
      <c r="A508" s="265" t="str">
        <f t="shared" si="34"/>
        <v>19.</v>
      </c>
      <c r="B508" s="265" t="str">
        <f t="shared" si="32"/>
        <v/>
      </c>
      <c r="C508" s="266" t="s">
        <v>25</v>
      </c>
      <c r="D508" s="267">
        <f>SUMIFS('Rozpočet projektu'!$G$10:$G$5012,'Rozpočet projektu'!$A$10:$A$5012,$A508&amp;"*",'Rozpočet projektu'!$C$10:$C$5012,$C508)</f>
        <v>0</v>
      </c>
      <c r="E508" s="267" t="str">
        <f t="shared" si="31"/>
        <v/>
      </c>
      <c r="F508" s="267"/>
      <c r="G508" s="256"/>
      <c r="H508" s="256"/>
      <c r="I508" s="256"/>
      <c r="J508" s="256"/>
    </row>
    <row r="509" spans="1:10" ht="25.5" x14ac:dyDescent="0.2">
      <c r="A509" s="265" t="str">
        <f t="shared" si="34"/>
        <v>19.</v>
      </c>
      <c r="B509" s="265" t="str">
        <f t="shared" si="32"/>
        <v/>
      </c>
      <c r="C509" s="266" t="s">
        <v>26</v>
      </c>
      <c r="D509" s="267">
        <f>SUMIFS('Rozpočet projektu'!$G$10:$G$5012,'Rozpočet projektu'!$A$10:$A$5012,$A509&amp;"*",'Rozpočet projektu'!$C$10:$C$5012,$C509)</f>
        <v>0</v>
      </c>
      <c r="E509" s="267" t="str">
        <f t="shared" si="31"/>
        <v/>
      </c>
      <c r="F509" s="267"/>
      <c r="G509" s="256"/>
      <c r="H509" s="256"/>
      <c r="I509" s="256"/>
      <c r="J509" s="256"/>
    </row>
    <row r="510" spans="1:10" ht="76.5" x14ac:dyDescent="0.2">
      <c r="A510" s="265" t="str">
        <f t="shared" si="34"/>
        <v>19.</v>
      </c>
      <c r="B510" s="265" t="str">
        <f t="shared" si="32"/>
        <v/>
      </c>
      <c r="C510" s="266" t="s">
        <v>27</v>
      </c>
      <c r="D510" s="267">
        <f>SUMIFS('Rozpočet projektu'!$G$10:$G$5012,'Rozpočet projektu'!$A$10:$A$5012,$A510&amp;"*",'Rozpočet projektu'!$C$10:$C$5012,$C510)</f>
        <v>0</v>
      </c>
      <c r="E510" s="267" t="str">
        <f t="shared" si="31"/>
        <v/>
      </c>
      <c r="F510" s="267"/>
      <c r="G510" s="256"/>
      <c r="H510" s="256"/>
      <c r="I510" s="256"/>
      <c r="J510" s="256"/>
    </row>
    <row r="511" spans="1:10" ht="102" x14ac:dyDescent="0.2">
      <c r="A511" s="265" t="str">
        <f t="shared" si="34"/>
        <v>19.</v>
      </c>
      <c r="B511" s="265" t="str">
        <f t="shared" si="32"/>
        <v/>
      </c>
      <c r="C511" s="266" t="s">
        <v>28</v>
      </c>
      <c r="D511" s="267">
        <f>SUMIFS('Rozpočet projektu'!$G$10:$G$5012,'Rozpočet projektu'!$A$10:$A$5012,$A511&amp;"*",'Rozpočet projektu'!$C$10:$C$5012,$C511)</f>
        <v>0</v>
      </c>
      <c r="E511" s="267" t="str">
        <f t="shared" si="31"/>
        <v/>
      </c>
      <c r="F511" s="267"/>
      <c r="G511" s="256"/>
      <c r="H511" s="256"/>
      <c r="I511" s="256"/>
      <c r="J511" s="256"/>
    </row>
    <row r="512" spans="1:10" ht="76.5" x14ac:dyDescent="0.2">
      <c r="A512" s="265" t="str">
        <f t="shared" si="34"/>
        <v>19.</v>
      </c>
      <c r="B512" s="265" t="str">
        <f t="shared" si="32"/>
        <v/>
      </c>
      <c r="C512" s="266" t="s">
        <v>29</v>
      </c>
      <c r="D512" s="267">
        <f>SUMIFS('Rozpočet projektu'!$G$10:$G$5012,'Rozpočet projektu'!$A$10:$A$5012,$A512&amp;"*",'Rozpočet projektu'!$C$10:$C$5012,$C512)</f>
        <v>0</v>
      </c>
      <c r="E512" s="267" t="str">
        <f t="shared" si="31"/>
        <v/>
      </c>
      <c r="F512" s="267"/>
      <c r="G512" s="256"/>
      <c r="H512" s="256"/>
      <c r="I512" s="256"/>
      <c r="J512" s="256"/>
    </row>
    <row r="513" spans="1:10" ht="63.75" x14ac:dyDescent="0.2">
      <c r="A513" s="265" t="str">
        <f t="shared" si="34"/>
        <v>19.</v>
      </c>
      <c r="B513" s="265" t="str">
        <f t="shared" si="32"/>
        <v/>
      </c>
      <c r="C513" s="266" t="s">
        <v>30</v>
      </c>
      <c r="D513" s="267">
        <f>SUMIFS('Rozpočet projektu'!$G$10:$G$5012,'Rozpočet projektu'!$A$10:$A$5012,$A513&amp;"*",'Rozpočet projektu'!$C$10:$C$5012,$C513)</f>
        <v>0</v>
      </c>
      <c r="E513" s="267" t="str">
        <f t="shared" si="31"/>
        <v/>
      </c>
      <c r="F513" s="267"/>
      <c r="G513" s="256"/>
      <c r="H513" s="256"/>
      <c r="I513" s="256"/>
      <c r="J513" s="256"/>
    </row>
    <row r="514" spans="1:10" ht="38.25" x14ac:dyDescent="0.2">
      <c r="A514" s="265" t="str">
        <f t="shared" si="34"/>
        <v>19.</v>
      </c>
      <c r="B514" s="265" t="str">
        <f t="shared" si="32"/>
        <v/>
      </c>
      <c r="C514" s="266" t="s">
        <v>31</v>
      </c>
      <c r="D514" s="267">
        <f>SUMIFS('Rozpočet projektu'!$G$10:$G$5012,'Rozpočet projektu'!$A$10:$A$5012,$A514&amp;"*",'Rozpočet projektu'!$C$10:$C$5012,$C514)</f>
        <v>0</v>
      </c>
      <c r="E514" s="267" t="str">
        <f t="shared" si="31"/>
        <v/>
      </c>
      <c r="F514" s="267"/>
      <c r="G514" s="256"/>
      <c r="H514" s="256"/>
      <c r="I514" s="256"/>
      <c r="J514" s="256"/>
    </row>
    <row r="515" spans="1:10" ht="25.5" x14ac:dyDescent="0.2">
      <c r="A515" s="265" t="str">
        <f t="shared" si="34"/>
        <v>19.</v>
      </c>
      <c r="B515" s="265" t="str">
        <f t="shared" si="32"/>
        <v/>
      </c>
      <c r="C515" s="266" t="s">
        <v>32</v>
      </c>
      <c r="D515" s="267">
        <f>SUMIFS('Rozpočet projektu'!$G$10:$G$5012,'Rozpočet projektu'!$A$10:$A$5012,$A515&amp;"*",'Rozpočet projektu'!$C$10:$C$5012,$C515)</f>
        <v>0</v>
      </c>
      <c r="E515" s="267" t="str">
        <f t="shared" si="31"/>
        <v/>
      </c>
      <c r="F515" s="267"/>
      <c r="G515" s="256"/>
      <c r="H515" s="256"/>
      <c r="I515" s="256"/>
      <c r="J515" s="256"/>
    </row>
    <row r="516" spans="1:10" ht="25.5" x14ac:dyDescent="0.2">
      <c r="A516" s="265" t="str">
        <f t="shared" si="34"/>
        <v>19.</v>
      </c>
      <c r="B516" s="265" t="str">
        <f t="shared" si="32"/>
        <v/>
      </c>
      <c r="C516" s="266" t="s">
        <v>70</v>
      </c>
      <c r="D516" s="267">
        <f>SUMIFS('Rozpočet projektu'!$G$10:$G$5012,'Rozpočet projektu'!$A$10:$A$5012,$A516&amp;"*",'Rozpočet projektu'!$C$10:$C$5012,$C516)</f>
        <v>0</v>
      </c>
      <c r="E516" s="267" t="str">
        <f t="shared" si="31"/>
        <v/>
      </c>
      <c r="F516" s="267"/>
      <c r="G516" s="256"/>
      <c r="H516" s="256"/>
      <c r="I516" s="256"/>
      <c r="J516" s="256"/>
    </row>
    <row r="517" spans="1:10" ht="38.25" x14ac:dyDescent="0.2">
      <c r="A517" s="265" t="str">
        <f t="shared" si="34"/>
        <v>19.</v>
      </c>
      <c r="B517" s="265" t="str">
        <f t="shared" si="32"/>
        <v/>
      </c>
      <c r="C517" s="266" t="s">
        <v>34</v>
      </c>
      <c r="D517" s="267">
        <f>SUMIFS('Rozpočet projektu'!$G$10:$G$5012,'Rozpočet projektu'!$A$10:$A$5012,$A517&amp;"*",'Rozpočet projektu'!$C$10:$C$5012,$C517)</f>
        <v>0</v>
      </c>
      <c r="E517" s="267" t="str">
        <f t="shared" ref="E517:E580" si="35">IFERROR(IF(IF(ROUND($E$2*D517,2)&gt;($E$2*D517),ROUND($E$2*D517,2)-ROUNDUP(ROUND($E$2*D517,2)-($E$2*D517),2),ROUND($E$2*D517,2))&gt;0,IF(ROUND($E$2*D517,2)&gt;($E$2*D517),ROUND($E$2*D517,2)-ROUNDUP(ROUND($E$2*D517,2)-($E$2*D517),2),ROUND($E$2*D517,2)),""),"")</f>
        <v/>
      </c>
      <c r="F517" s="267"/>
      <c r="G517" s="256"/>
      <c r="H517" s="256"/>
      <c r="I517" s="256"/>
      <c r="J517" s="256"/>
    </row>
    <row r="518" spans="1:10" x14ac:dyDescent="0.2">
      <c r="A518" s="265" t="s">
        <v>61</v>
      </c>
      <c r="B518" s="265" t="str">
        <f t="shared" ref="B518:B581" si="36">IFERROR(VLOOKUP(A518,$P$2:$Q$51,2,FALSE),"")</f>
        <v/>
      </c>
      <c r="C518" s="266" t="s">
        <v>8</v>
      </c>
      <c r="D518" s="267">
        <f>SUMIFS('Rozpočet projektu'!$G$10:$G$5012,'Rozpočet projektu'!$A$10:$A$5012,$A518&amp;"*",'Rozpočet projektu'!$C$10:$C$5012,$C518)</f>
        <v>0</v>
      </c>
      <c r="E518" s="267" t="str">
        <f t="shared" si="35"/>
        <v/>
      </c>
      <c r="F518" s="267"/>
      <c r="G518" s="256"/>
      <c r="H518" s="256"/>
      <c r="I518" s="256"/>
      <c r="J518" s="256"/>
    </row>
    <row r="519" spans="1:10" ht="25.5" x14ac:dyDescent="0.2">
      <c r="A519" s="265" t="str">
        <f>+A518</f>
        <v>20.</v>
      </c>
      <c r="B519" s="265" t="str">
        <f t="shared" si="36"/>
        <v/>
      </c>
      <c r="C519" s="266" t="s">
        <v>9</v>
      </c>
      <c r="D519" s="267">
        <f>SUMIFS('Rozpočet projektu'!$G$10:$G$5012,'Rozpočet projektu'!$A$10:$A$5012,$A519&amp;"*",'Rozpočet projektu'!$C$10:$C$5012,$C519)</f>
        <v>0</v>
      </c>
      <c r="E519" s="267" t="str">
        <f t="shared" si="35"/>
        <v/>
      </c>
      <c r="F519" s="267"/>
      <c r="G519" s="256"/>
      <c r="H519" s="256"/>
      <c r="I519" s="256"/>
      <c r="J519" s="256"/>
    </row>
    <row r="520" spans="1:10" ht="38.25" x14ac:dyDescent="0.2">
      <c r="A520" s="265" t="str">
        <f>+A519</f>
        <v>20.</v>
      </c>
      <c r="B520" s="265" t="str">
        <f t="shared" si="36"/>
        <v/>
      </c>
      <c r="C520" s="266" t="s">
        <v>10</v>
      </c>
      <c r="D520" s="267">
        <f>SUMIFS('Rozpočet projektu'!$G$10:$G$5012,'Rozpočet projektu'!$A$10:$A$5012,$A520&amp;"*",'Rozpočet projektu'!$C$10:$C$5012,$C520)</f>
        <v>0</v>
      </c>
      <c r="E520" s="267" t="str">
        <f t="shared" si="35"/>
        <v/>
      </c>
      <c r="F520" s="267"/>
      <c r="G520" s="256"/>
      <c r="H520" s="256"/>
      <c r="I520" s="256"/>
      <c r="J520" s="256"/>
    </row>
    <row r="521" spans="1:10" x14ac:dyDescent="0.2">
      <c r="A521" s="265" t="str">
        <f t="shared" ref="A521:A544" si="37">+A520</f>
        <v>20.</v>
      </c>
      <c r="B521" s="265" t="str">
        <f t="shared" si="36"/>
        <v/>
      </c>
      <c r="C521" s="266" t="s">
        <v>11</v>
      </c>
      <c r="D521" s="267">
        <f>SUMIFS('Rozpočet projektu'!$G$10:$G$5012,'Rozpočet projektu'!$A$10:$A$5012,$A521&amp;"*",'Rozpočet projektu'!$C$10:$C$5012,$C521)</f>
        <v>0</v>
      </c>
      <c r="E521" s="267" t="str">
        <f t="shared" si="35"/>
        <v/>
      </c>
      <c r="F521" s="267"/>
      <c r="G521" s="256"/>
      <c r="H521" s="256"/>
      <c r="I521" s="256"/>
      <c r="J521" s="256"/>
    </row>
    <row r="522" spans="1:10" ht="51" x14ac:dyDescent="0.2">
      <c r="A522" s="265" t="str">
        <f t="shared" si="37"/>
        <v>20.</v>
      </c>
      <c r="B522" s="265" t="str">
        <f t="shared" si="36"/>
        <v/>
      </c>
      <c r="C522" s="266" t="s">
        <v>12</v>
      </c>
      <c r="D522" s="267">
        <f>SUMIFS('Rozpočet projektu'!$G$10:$G$5012,'Rozpočet projektu'!$A$10:$A$5012,$A522&amp;"*",'Rozpočet projektu'!$C$10:$C$5012,$C522)</f>
        <v>0</v>
      </c>
      <c r="E522" s="267" t="str">
        <f t="shared" si="35"/>
        <v/>
      </c>
      <c r="F522" s="267"/>
      <c r="G522" s="256"/>
      <c r="H522" s="256"/>
      <c r="I522" s="256"/>
      <c r="J522" s="256"/>
    </row>
    <row r="523" spans="1:10" ht="25.5" x14ac:dyDescent="0.2">
      <c r="A523" s="265" t="str">
        <f t="shared" si="37"/>
        <v>20.</v>
      </c>
      <c r="B523" s="265" t="str">
        <f t="shared" si="36"/>
        <v/>
      </c>
      <c r="C523" s="266" t="s">
        <v>13</v>
      </c>
      <c r="D523" s="267">
        <f>SUMIFS('Rozpočet projektu'!$G$10:$G$5012,'Rozpočet projektu'!$A$10:$A$5012,$A523&amp;"*",'Rozpočet projektu'!$C$10:$C$5012,$C523)</f>
        <v>0</v>
      </c>
      <c r="E523" s="267" t="str">
        <f t="shared" si="35"/>
        <v/>
      </c>
      <c r="F523" s="267"/>
      <c r="G523" s="256"/>
      <c r="H523" s="256"/>
      <c r="I523" s="256"/>
      <c r="J523" s="256"/>
    </row>
    <row r="524" spans="1:10" x14ac:dyDescent="0.2">
      <c r="A524" s="265" t="str">
        <f t="shared" si="37"/>
        <v>20.</v>
      </c>
      <c r="B524" s="265" t="str">
        <f t="shared" si="36"/>
        <v/>
      </c>
      <c r="C524" s="266" t="s">
        <v>14</v>
      </c>
      <c r="D524" s="267">
        <f>SUMIFS('Rozpočet projektu'!$G$10:$G$5012,'Rozpočet projektu'!$A$10:$A$5012,$A524&amp;"*",'Rozpočet projektu'!$C$10:$C$5012,$C524)</f>
        <v>0</v>
      </c>
      <c r="E524" s="267" t="str">
        <f t="shared" si="35"/>
        <v/>
      </c>
      <c r="F524" s="267"/>
      <c r="G524" s="256"/>
      <c r="H524" s="256"/>
      <c r="I524" s="256"/>
      <c r="J524" s="256"/>
    </row>
    <row r="525" spans="1:10" ht="38.25" x14ac:dyDescent="0.2">
      <c r="A525" s="265" t="str">
        <f t="shared" si="37"/>
        <v>20.</v>
      </c>
      <c r="B525" s="265" t="str">
        <f t="shared" si="36"/>
        <v/>
      </c>
      <c r="C525" s="266" t="s">
        <v>15</v>
      </c>
      <c r="D525" s="267">
        <f>SUMIFS('Rozpočet projektu'!$G$10:$G$5012,'Rozpočet projektu'!$A$10:$A$5012,$A525&amp;"*",'Rozpočet projektu'!$C$10:$C$5012,$C525)</f>
        <v>0</v>
      </c>
      <c r="E525" s="267" t="str">
        <f t="shared" si="35"/>
        <v/>
      </c>
      <c r="F525" s="267"/>
      <c r="G525" s="256"/>
      <c r="H525" s="256"/>
      <c r="I525" s="256"/>
      <c r="J525" s="256"/>
    </row>
    <row r="526" spans="1:10" x14ac:dyDescent="0.2">
      <c r="A526" s="265" t="str">
        <f t="shared" si="37"/>
        <v>20.</v>
      </c>
      <c r="B526" s="265" t="str">
        <f t="shared" si="36"/>
        <v/>
      </c>
      <c r="C526" s="266" t="s">
        <v>16</v>
      </c>
      <c r="D526" s="267">
        <f>SUMIFS('Rozpočet projektu'!$G$10:$G$5012,'Rozpočet projektu'!$A$10:$A$5012,$A526&amp;"*",'Rozpočet projektu'!$C$10:$C$5012,$C526)</f>
        <v>0</v>
      </c>
      <c r="E526" s="267" t="str">
        <f t="shared" si="35"/>
        <v/>
      </c>
      <c r="F526" s="267"/>
      <c r="G526" s="256"/>
      <c r="H526" s="256"/>
      <c r="I526" s="256"/>
      <c r="J526" s="256"/>
    </row>
    <row r="527" spans="1:10" ht="38.25" x14ac:dyDescent="0.2">
      <c r="A527" s="265" t="str">
        <f t="shared" si="37"/>
        <v>20.</v>
      </c>
      <c r="B527" s="265" t="str">
        <f t="shared" si="36"/>
        <v/>
      </c>
      <c r="C527" s="266" t="s">
        <v>17</v>
      </c>
      <c r="D527" s="267">
        <f>SUMIFS('Rozpočet projektu'!$G$10:$G$5012,'Rozpočet projektu'!$A$10:$A$5012,$A527&amp;"*",'Rozpočet projektu'!$C$10:$C$5012,$C527)</f>
        <v>0</v>
      </c>
      <c r="E527" s="267" t="str">
        <f t="shared" si="35"/>
        <v/>
      </c>
      <c r="F527" s="267"/>
      <c r="G527" s="256"/>
      <c r="H527" s="256"/>
      <c r="I527" s="256"/>
      <c r="J527" s="256"/>
    </row>
    <row r="528" spans="1:10" ht="25.5" x14ac:dyDescent="0.2">
      <c r="A528" s="265" t="str">
        <f t="shared" si="37"/>
        <v>20.</v>
      </c>
      <c r="B528" s="265" t="str">
        <f t="shared" si="36"/>
        <v/>
      </c>
      <c r="C528" s="266" t="s">
        <v>18</v>
      </c>
      <c r="D528" s="267">
        <f>SUMIFS('Rozpočet projektu'!$G$10:$G$5012,'Rozpočet projektu'!$A$10:$A$5012,$A528&amp;"*",'Rozpočet projektu'!$C$10:$C$5012,$C528)</f>
        <v>0</v>
      </c>
      <c r="E528" s="267" t="str">
        <f t="shared" si="35"/>
        <v/>
      </c>
      <c r="F528" s="267"/>
      <c r="G528" s="256"/>
      <c r="H528" s="256"/>
      <c r="I528" s="256"/>
      <c r="J528" s="256"/>
    </row>
    <row r="529" spans="1:10" ht="51" x14ac:dyDescent="0.2">
      <c r="A529" s="265" t="str">
        <f t="shared" si="37"/>
        <v>20.</v>
      </c>
      <c r="B529" s="265" t="str">
        <f t="shared" si="36"/>
        <v/>
      </c>
      <c r="C529" s="266" t="s">
        <v>19</v>
      </c>
      <c r="D529" s="267">
        <f>SUMIFS('Rozpočet projektu'!$G$10:$G$5012,'Rozpočet projektu'!$A$10:$A$5012,$A529&amp;"*",'Rozpočet projektu'!$C$10:$C$5012,$C529)</f>
        <v>0</v>
      </c>
      <c r="E529" s="267" t="str">
        <f t="shared" si="35"/>
        <v/>
      </c>
      <c r="F529" s="267"/>
      <c r="G529" s="256"/>
      <c r="H529" s="256"/>
      <c r="I529" s="256"/>
      <c r="J529" s="256"/>
    </row>
    <row r="530" spans="1:10" ht="25.5" x14ac:dyDescent="0.2">
      <c r="A530" s="265" t="str">
        <f t="shared" si="37"/>
        <v>20.</v>
      </c>
      <c r="B530" s="265" t="str">
        <f t="shared" si="36"/>
        <v/>
      </c>
      <c r="C530" s="266" t="s">
        <v>20</v>
      </c>
      <c r="D530" s="267">
        <f>SUMIFS('Rozpočet projektu'!$G$10:$G$5012,'Rozpočet projektu'!$A$10:$A$5012,$A530&amp;"*",'Rozpočet projektu'!$C$10:$C$5012,$C530)</f>
        <v>0</v>
      </c>
      <c r="E530" s="267" t="str">
        <f t="shared" si="35"/>
        <v/>
      </c>
      <c r="F530" s="267"/>
      <c r="G530" s="256"/>
      <c r="H530" s="256"/>
      <c r="I530" s="256"/>
      <c r="J530" s="256"/>
    </row>
    <row r="531" spans="1:10" ht="25.5" x14ac:dyDescent="0.2">
      <c r="A531" s="265" t="str">
        <f t="shared" si="37"/>
        <v>20.</v>
      </c>
      <c r="B531" s="265" t="str">
        <f t="shared" si="36"/>
        <v/>
      </c>
      <c r="C531" s="266" t="s">
        <v>21</v>
      </c>
      <c r="D531" s="267">
        <f>SUMIFS('Rozpočet projektu'!$G$10:$G$5012,'Rozpočet projektu'!$A$10:$A$5012,$A531&amp;"*",'Rozpočet projektu'!$C$10:$C$5012,$C531)</f>
        <v>0</v>
      </c>
      <c r="E531" s="267" t="str">
        <f t="shared" si="35"/>
        <v/>
      </c>
      <c r="F531" s="267"/>
      <c r="G531" s="256"/>
      <c r="H531" s="256"/>
      <c r="I531" s="256"/>
      <c r="J531" s="256"/>
    </row>
    <row r="532" spans="1:10" x14ac:dyDescent="0.2">
      <c r="A532" s="265" t="str">
        <f t="shared" si="37"/>
        <v>20.</v>
      </c>
      <c r="B532" s="265" t="str">
        <f t="shared" si="36"/>
        <v/>
      </c>
      <c r="C532" s="266" t="s">
        <v>22</v>
      </c>
      <c r="D532" s="267">
        <f>SUMIFS('Rozpočet projektu'!$G$10:$G$5012,'Rozpočet projektu'!$A$10:$A$5012,$A532&amp;"*",'Rozpočet projektu'!$C$10:$C$5012,$C532)</f>
        <v>0</v>
      </c>
      <c r="E532" s="267" t="str">
        <f t="shared" si="35"/>
        <v/>
      </c>
      <c r="F532" s="267"/>
      <c r="G532" s="256"/>
      <c r="H532" s="256"/>
      <c r="I532" s="256"/>
      <c r="J532" s="256"/>
    </row>
    <row r="533" spans="1:10" ht="25.5" x14ac:dyDescent="0.2">
      <c r="A533" s="265" t="str">
        <f t="shared" si="37"/>
        <v>20.</v>
      </c>
      <c r="B533" s="265" t="str">
        <f t="shared" si="36"/>
        <v/>
      </c>
      <c r="C533" s="266" t="s">
        <v>23</v>
      </c>
      <c r="D533" s="267">
        <f>SUMIFS('Rozpočet projektu'!$G$10:$G$5012,'Rozpočet projektu'!$A$10:$A$5012,$A533&amp;"*",'Rozpočet projektu'!$C$10:$C$5012,$C533)</f>
        <v>0</v>
      </c>
      <c r="E533" s="267" t="str">
        <f t="shared" si="35"/>
        <v/>
      </c>
      <c r="F533" s="267"/>
      <c r="G533" s="256"/>
      <c r="H533" s="256"/>
      <c r="I533" s="256"/>
      <c r="J533" s="256"/>
    </row>
    <row r="534" spans="1:10" ht="25.5" x14ac:dyDescent="0.2">
      <c r="A534" s="265" t="str">
        <f t="shared" si="37"/>
        <v>20.</v>
      </c>
      <c r="B534" s="265" t="str">
        <f t="shared" si="36"/>
        <v/>
      </c>
      <c r="C534" s="266" t="s">
        <v>24</v>
      </c>
      <c r="D534" s="267">
        <f>SUMIFS('Rozpočet projektu'!$G$10:$G$5012,'Rozpočet projektu'!$A$10:$A$5012,$A534&amp;"*",'Rozpočet projektu'!$C$10:$C$5012,$C534)</f>
        <v>0</v>
      </c>
      <c r="E534" s="267" t="str">
        <f t="shared" si="35"/>
        <v/>
      </c>
      <c r="F534" s="267"/>
      <c r="G534" s="256"/>
      <c r="H534" s="256"/>
      <c r="I534" s="256"/>
      <c r="J534" s="256"/>
    </row>
    <row r="535" spans="1:10" x14ac:dyDescent="0.2">
      <c r="A535" s="265" t="str">
        <f t="shared" si="37"/>
        <v>20.</v>
      </c>
      <c r="B535" s="265" t="str">
        <f t="shared" si="36"/>
        <v/>
      </c>
      <c r="C535" s="266" t="s">
        <v>25</v>
      </c>
      <c r="D535" s="267">
        <f>SUMIFS('Rozpočet projektu'!$G$10:$G$5012,'Rozpočet projektu'!$A$10:$A$5012,$A535&amp;"*",'Rozpočet projektu'!$C$10:$C$5012,$C535)</f>
        <v>0</v>
      </c>
      <c r="E535" s="267" t="str">
        <f t="shared" si="35"/>
        <v/>
      </c>
      <c r="F535" s="267"/>
      <c r="G535" s="256"/>
      <c r="H535" s="256"/>
      <c r="I535" s="256"/>
      <c r="J535" s="256"/>
    </row>
    <row r="536" spans="1:10" ht="25.5" x14ac:dyDescent="0.2">
      <c r="A536" s="265" t="str">
        <f t="shared" si="37"/>
        <v>20.</v>
      </c>
      <c r="B536" s="265" t="str">
        <f t="shared" si="36"/>
        <v/>
      </c>
      <c r="C536" s="266" t="s">
        <v>26</v>
      </c>
      <c r="D536" s="267">
        <f>SUMIFS('Rozpočet projektu'!$G$10:$G$5012,'Rozpočet projektu'!$A$10:$A$5012,$A536&amp;"*",'Rozpočet projektu'!$C$10:$C$5012,$C536)</f>
        <v>0</v>
      </c>
      <c r="E536" s="267" t="str">
        <f t="shared" si="35"/>
        <v/>
      </c>
      <c r="F536" s="267"/>
      <c r="G536" s="256"/>
      <c r="H536" s="256"/>
      <c r="I536" s="256"/>
      <c r="J536" s="256"/>
    </row>
    <row r="537" spans="1:10" ht="76.5" x14ac:dyDescent="0.2">
      <c r="A537" s="265" t="str">
        <f t="shared" si="37"/>
        <v>20.</v>
      </c>
      <c r="B537" s="265" t="str">
        <f t="shared" si="36"/>
        <v/>
      </c>
      <c r="C537" s="266" t="s">
        <v>27</v>
      </c>
      <c r="D537" s="267">
        <f>SUMIFS('Rozpočet projektu'!$G$10:$G$5012,'Rozpočet projektu'!$A$10:$A$5012,$A537&amp;"*",'Rozpočet projektu'!$C$10:$C$5012,$C537)</f>
        <v>0</v>
      </c>
      <c r="E537" s="267" t="str">
        <f t="shared" si="35"/>
        <v/>
      </c>
      <c r="F537" s="267"/>
      <c r="G537" s="256"/>
      <c r="H537" s="256"/>
      <c r="I537" s="256"/>
      <c r="J537" s="256"/>
    </row>
    <row r="538" spans="1:10" ht="102" x14ac:dyDescent="0.2">
      <c r="A538" s="265" t="str">
        <f t="shared" si="37"/>
        <v>20.</v>
      </c>
      <c r="B538" s="265" t="str">
        <f t="shared" si="36"/>
        <v/>
      </c>
      <c r="C538" s="266" t="s">
        <v>28</v>
      </c>
      <c r="D538" s="267">
        <f>SUMIFS('Rozpočet projektu'!$G$10:$G$5012,'Rozpočet projektu'!$A$10:$A$5012,$A538&amp;"*",'Rozpočet projektu'!$C$10:$C$5012,$C538)</f>
        <v>0</v>
      </c>
      <c r="E538" s="267" t="str">
        <f t="shared" si="35"/>
        <v/>
      </c>
      <c r="F538" s="267"/>
      <c r="G538" s="256"/>
      <c r="H538" s="256"/>
      <c r="I538" s="256"/>
      <c r="J538" s="256"/>
    </row>
    <row r="539" spans="1:10" ht="76.5" x14ac:dyDescent="0.2">
      <c r="A539" s="265" t="str">
        <f t="shared" si="37"/>
        <v>20.</v>
      </c>
      <c r="B539" s="265" t="str">
        <f t="shared" si="36"/>
        <v/>
      </c>
      <c r="C539" s="266" t="s">
        <v>29</v>
      </c>
      <c r="D539" s="267">
        <f>SUMIFS('Rozpočet projektu'!$G$10:$G$5012,'Rozpočet projektu'!$A$10:$A$5012,$A539&amp;"*",'Rozpočet projektu'!$C$10:$C$5012,$C539)</f>
        <v>0</v>
      </c>
      <c r="E539" s="267" t="str">
        <f t="shared" si="35"/>
        <v/>
      </c>
      <c r="F539" s="267"/>
      <c r="G539" s="256"/>
      <c r="H539" s="256"/>
      <c r="I539" s="256"/>
      <c r="J539" s="256"/>
    </row>
    <row r="540" spans="1:10" ht="63.75" x14ac:dyDescent="0.2">
      <c r="A540" s="265" t="str">
        <f t="shared" si="37"/>
        <v>20.</v>
      </c>
      <c r="B540" s="265" t="str">
        <f t="shared" si="36"/>
        <v/>
      </c>
      <c r="C540" s="266" t="s">
        <v>30</v>
      </c>
      <c r="D540" s="267">
        <f>SUMIFS('Rozpočet projektu'!$G$10:$G$5012,'Rozpočet projektu'!$A$10:$A$5012,$A540&amp;"*",'Rozpočet projektu'!$C$10:$C$5012,$C540)</f>
        <v>0</v>
      </c>
      <c r="E540" s="267" t="str">
        <f t="shared" si="35"/>
        <v/>
      </c>
      <c r="F540" s="267"/>
      <c r="G540" s="256"/>
      <c r="H540" s="256"/>
      <c r="I540" s="256"/>
      <c r="J540" s="256"/>
    </row>
    <row r="541" spans="1:10" ht="38.25" x14ac:dyDescent="0.2">
      <c r="A541" s="265" t="str">
        <f t="shared" si="37"/>
        <v>20.</v>
      </c>
      <c r="B541" s="265" t="str">
        <f t="shared" si="36"/>
        <v/>
      </c>
      <c r="C541" s="266" t="s">
        <v>31</v>
      </c>
      <c r="D541" s="267">
        <f>SUMIFS('Rozpočet projektu'!$G$10:$G$5012,'Rozpočet projektu'!$A$10:$A$5012,$A541&amp;"*",'Rozpočet projektu'!$C$10:$C$5012,$C541)</f>
        <v>0</v>
      </c>
      <c r="E541" s="267" t="str">
        <f t="shared" si="35"/>
        <v/>
      </c>
      <c r="F541" s="267"/>
      <c r="G541" s="256"/>
      <c r="H541" s="256"/>
      <c r="I541" s="256"/>
      <c r="J541" s="256"/>
    </row>
    <row r="542" spans="1:10" ht="25.5" x14ac:dyDescent="0.2">
      <c r="A542" s="265" t="str">
        <f t="shared" si="37"/>
        <v>20.</v>
      </c>
      <c r="B542" s="265" t="str">
        <f t="shared" si="36"/>
        <v/>
      </c>
      <c r="C542" s="266" t="s">
        <v>32</v>
      </c>
      <c r="D542" s="267">
        <f>SUMIFS('Rozpočet projektu'!$G$10:$G$5012,'Rozpočet projektu'!$A$10:$A$5012,$A542&amp;"*",'Rozpočet projektu'!$C$10:$C$5012,$C542)</f>
        <v>0</v>
      </c>
      <c r="E542" s="267" t="str">
        <f t="shared" si="35"/>
        <v/>
      </c>
      <c r="F542" s="267"/>
      <c r="G542" s="256"/>
      <c r="H542" s="256"/>
      <c r="I542" s="256"/>
      <c r="J542" s="256"/>
    </row>
    <row r="543" spans="1:10" ht="25.5" x14ac:dyDescent="0.2">
      <c r="A543" s="265" t="str">
        <f t="shared" si="37"/>
        <v>20.</v>
      </c>
      <c r="B543" s="265" t="str">
        <f t="shared" si="36"/>
        <v/>
      </c>
      <c r="C543" s="266" t="s">
        <v>70</v>
      </c>
      <c r="D543" s="267">
        <f>SUMIFS('Rozpočet projektu'!$G$10:$G$5012,'Rozpočet projektu'!$A$10:$A$5012,$A543&amp;"*",'Rozpočet projektu'!$C$10:$C$5012,$C543)</f>
        <v>0</v>
      </c>
      <c r="E543" s="267" t="str">
        <f t="shared" si="35"/>
        <v/>
      </c>
      <c r="F543" s="267"/>
      <c r="G543" s="256"/>
      <c r="H543" s="256"/>
      <c r="I543" s="256"/>
      <c r="J543" s="256"/>
    </row>
    <row r="544" spans="1:10" ht="38.25" x14ac:dyDescent="0.2">
      <c r="A544" s="265" t="str">
        <f t="shared" si="37"/>
        <v>20.</v>
      </c>
      <c r="B544" s="265" t="str">
        <f t="shared" si="36"/>
        <v/>
      </c>
      <c r="C544" s="266" t="s">
        <v>34</v>
      </c>
      <c r="D544" s="267">
        <f>SUMIFS('Rozpočet projektu'!$G$10:$G$5012,'Rozpočet projektu'!$A$10:$A$5012,$A544&amp;"*",'Rozpočet projektu'!$C$10:$C$5012,$C544)</f>
        <v>0</v>
      </c>
      <c r="E544" s="267" t="str">
        <f t="shared" si="35"/>
        <v/>
      </c>
      <c r="F544" s="267"/>
      <c r="G544" s="256"/>
      <c r="H544" s="256"/>
      <c r="I544" s="256"/>
      <c r="J544" s="256"/>
    </row>
    <row r="545" spans="1:10" x14ac:dyDescent="0.2">
      <c r="A545" s="265" t="s">
        <v>62</v>
      </c>
      <c r="B545" s="265" t="str">
        <f t="shared" si="36"/>
        <v/>
      </c>
      <c r="C545" s="266" t="s">
        <v>8</v>
      </c>
      <c r="D545" s="267">
        <f>SUMIFS('Rozpočet projektu'!$G$10:$G$5012,'Rozpočet projektu'!$A$10:$A$5012,$A545&amp;"*",'Rozpočet projektu'!$C$10:$C$5012,$C545)</f>
        <v>0</v>
      </c>
      <c r="E545" s="267" t="str">
        <f t="shared" si="35"/>
        <v/>
      </c>
      <c r="F545" s="267"/>
      <c r="G545" s="256"/>
      <c r="H545" s="256"/>
      <c r="I545" s="256"/>
      <c r="J545" s="256"/>
    </row>
    <row r="546" spans="1:10" ht="25.5" x14ac:dyDescent="0.2">
      <c r="A546" s="265" t="str">
        <f>+A545</f>
        <v>21.</v>
      </c>
      <c r="B546" s="265" t="str">
        <f t="shared" si="36"/>
        <v/>
      </c>
      <c r="C546" s="266" t="s">
        <v>9</v>
      </c>
      <c r="D546" s="267">
        <f>SUMIFS('Rozpočet projektu'!$G$10:$G$5012,'Rozpočet projektu'!$A$10:$A$5012,$A546&amp;"*",'Rozpočet projektu'!$C$10:$C$5012,$C546)</f>
        <v>0</v>
      </c>
      <c r="E546" s="267" t="str">
        <f t="shared" si="35"/>
        <v/>
      </c>
      <c r="F546" s="267"/>
      <c r="G546" s="256"/>
      <c r="H546" s="256"/>
      <c r="I546" s="256"/>
      <c r="J546" s="256"/>
    </row>
    <row r="547" spans="1:10" ht="38.25" x14ac:dyDescent="0.2">
      <c r="A547" s="265" t="str">
        <f>+A546</f>
        <v>21.</v>
      </c>
      <c r="B547" s="265" t="str">
        <f t="shared" si="36"/>
        <v/>
      </c>
      <c r="C547" s="266" t="s">
        <v>10</v>
      </c>
      <c r="D547" s="267">
        <f>SUMIFS('Rozpočet projektu'!$G$10:$G$5012,'Rozpočet projektu'!$A$10:$A$5012,$A547&amp;"*",'Rozpočet projektu'!$C$10:$C$5012,$C547)</f>
        <v>0</v>
      </c>
      <c r="E547" s="267" t="str">
        <f t="shared" si="35"/>
        <v/>
      </c>
      <c r="F547" s="267"/>
      <c r="G547" s="256"/>
      <c r="H547" s="256"/>
      <c r="I547" s="256"/>
      <c r="J547" s="256"/>
    </row>
    <row r="548" spans="1:10" x14ac:dyDescent="0.2">
      <c r="A548" s="265" t="str">
        <f t="shared" ref="A548:A571" si="38">+A547</f>
        <v>21.</v>
      </c>
      <c r="B548" s="265" t="str">
        <f t="shared" si="36"/>
        <v/>
      </c>
      <c r="C548" s="266" t="s">
        <v>11</v>
      </c>
      <c r="D548" s="267">
        <f>SUMIFS('Rozpočet projektu'!$G$10:$G$5012,'Rozpočet projektu'!$A$10:$A$5012,$A548&amp;"*",'Rozpočet projektu'!$C$10:$C$5012,$C548)</f>
        <v>0</v>
      </c>
      <c r="E548" s="267" t="str">
        <f t="shared" si="35"/>
        <v/>
      </c>
      <c r="F548" s="267"/>
      <c r="G548" s="256"/>
      <c r="H548" s="256"/>
      <c r="I548" s="256"/>
      <c r="J548" s="256"/>
    </row>
    <row r="549" spans="1:10" ht="51" x14ac:dyDescent="0.2">
      <c r="A549" s="265" t="str">
        <f t="shared" si="38"/>
        <v>21.</v>
      </c>
      <c r="B549" s="265" t="str">
        <f t="shared" si="36"/>
        <v/>
      </c>
      <c r="C549" s="266" t="s">
        <v>12</v>
      </c>
      <c r="D549" s="267">
        <f>SUMIFS('Rozpočet projektu'!$G$10:$G$5012,'Rozpočet projektu'!$A$10:$A$5012,$A549&amp;"*",'Rozpočet projektu'!$C$10:$C$5012,$C549)</f>
        <v>0</v>
      </c>
      <c r="E549" s="267" t="str">
        <f t="shared" si="35"/>
        <v/>
      </c>
      <c r="F549" s="267"/>
      <c r="G549" s="256"/>
      <c r="H549" s="256"/>
      <c r="I549" s="256"/>
      <c r="J549" s="256"/>
    </row>
    <row r="550" spans="1:10" ht="25.5" x14ac:dyDescent="0.2">
      <c r="A550" s="265" t="str">
        <f t="shared" si="38"/>
        <v>21.</v>
      </c>
      <c r="B550" s="265" t="str">
        <f t="shared" si="36"/>
        <v/>
      </c>
      <c r="C550" s="266" t="s">
        <v>13</v>
      </c>
      <c r="D550" s="267">
        <f>SUMIFS('Rozpočet projektu'!$G$10:$G$5012,'Rozpočet projektu'!$A$10:$A$5012,$A550&amp;"*",'Rozpočet projektu'!$C$10:$C$5012,$C550)</f>
        <v>0</v>
      </c>
      <c r="E550" s="267" t="str">
        <f t="shared" si="35"/>
        <v/>
      </c>
      <c r="F550" s="267"/>
      <c r="G550" s="256"/>
      <c r="H550" s="256"/>
      <c r="I550" s="256"/>
      <c r="J550" s="256"/>
    </row>
    <row r="551" spans="1:10" x14ac:dyDescent="0.2">
      <c r="A551" s="265" t="str">
        <f t="shared" si="38"/>
        <v>21.</v>
      </c>
      <c r="B551" s="265" t="str">
        <f t="shared" si="36"/>
        <v/>
      </c>
      <c r="C551" s="266" t="s">
        <v>14</v>
      </c>
      <c r="D551" s="267">
        <f>SUMIFS('Rozpočet projektu'!$G$10:$G$5012,'Rozpočet projektu'!$A$10:$A$5012,$A551&amp;"*",'Rozpočet projektu'!$C$10:$C$5012,$C551)</f>
        <v>0</v>
      </c>
      <c r="E551" s="267" t="str">
        <f t="shared" si="35"/>
        <v/>
      </c>
      <c r="F551" s="267"/>
      <c r="G551" s="256"/>
      <c r="H551" s="256"/>
      <c r="I551" s="256"/>
      <c r="J551" s="256"/>
    </row>
    <row r="552" spans="1:10" ht="38.25" x14ac:dyDescent="0.2">
      <c r="A552" s="265" t="str">
        <f t="shared" si="38"/>
        <v>21.</v>
      </c>
      <c r="B552" s="265" t="str">
        <f t="shared" si="36"/>
        <v/>
      </c>
      <c r="C552" s="266" t="s">
        <v>15</v>
      </c>
      <c r="D552" s="267">
        <f>SUMIFS('Rozpočet projektu'!$G$10:$G$5012,'Rozpočet projektu'!$A$10:$A$5012,$A552&amp;"*",'Rozpočet projektu'!$C$10:$C$5012,$C552)</f>
        <v>0</v>
      </c>
      <c r="E552" s="267" t="str">
        <f t="shared" si="35"/>
        <v/>
      </c>
      <c r="F552" s="267"/>
      <c r="G552" s="256"/>
      <c r="H552" s="256"/>
      <c r="I552" s="256"/>
      <c r="J552" s="256"/>
    </row>
    <row r="553" spans="1:10" x14ac:dyDescent="0.2">
      <c r="A553" s="265" t="str">
        <f t="shared" si="38"/>
        <v>21.</v>
      </c>
      <c r="B553" s="265" t="str">
        <f t="shared" si="36"/>
        <v/>
      </c>
      <c r="C553" s="266" t="s">
        <v>16</v>
      </c>
      <c r="D553" s="267">
        <f>SUMIFS('Rozpočet projektu'!$G$10:$G$5012,'Rozpočet projektu'!$A$10:$A$5012,$A553&amp;"*",'Rozpočet projektu'!$C$10:$C$5012,$C553)</f>
        <v>0</v>
      </c>
      <c r="E553" s="267" t="str">
        <f t="shared" si="35"/>
        <v/>
      </c>
      <c r="F553" s="267"/>
      <c r="G553" s="256"/>
      <c r="H553" s="256"/>
      <c r="I553" s="256"/>
      <c r="J553" s="256"/>
    </row>
    <row r="554" spans="1:10" ht="38.25" x14ac:dyDescent="0.2">
      <c r="A554" s="265" t="str">
        <f t="shared" si="38"/>
        <v>21.</v>
      </c>
      <c r="B554" s="265" t="str">
        <f t="shared" si="36"/>
        <v/>
      </c>
      <c r="C554" s="266" t="s">
        <v>17</v>
      </c>
      <c r="D554" s="267">
        <f>SUMIFS('Rozpočet projektu'!$G$10:$G$5012,'Rozpočet projektu'!$A$10:$A$5012,$A554&amp;"*",'Rozpočet projektu'!$C$10:$C$5012,$C554)</f>
        <v>0</v>
      </c>
      <c r="E554" s="267" t="str">
        <f t="shared" si="35"/>
        <v/>
      </c>
      <c r="F554" s="267"/>
      <c r="G554" s="256"/>
      <c r="H554" s="256"/>
      <c r="I554" s="256"/>
      <c r="J554" s="256"/>
    </row>
    <row r="555" spans="1:10" ht="25.5" x14ac:dyDescent="0.2">
      <c r="A555" s="265" t="str">
        <f t="shared" si="38"/>
        <v>21.</v>
      </c>
      <c r="B555" s="265" t="str">
        <f t="shared" si="36"/>
        <v/>
      </c>
      <c r="C555" s="266" t="s">
        <v>18</v>
      </c>
      <c r="D555" s="267">
        <f>SUMIFS('Rozpočet projektu'!$G$10:$G$5012,'Rozpočet projektu'!$A$10:$A$5012,$A555&amp;"*",'Rozpočet projektu'!$C$10:$C$5012,$C555)</f>
        <v>0</v>
      </c>
      <c r="E555" s="267" t="str">
        <f t="shared" si="35"/>
        <v/>
      </c>
      <c r="F555" s="267"/>
      <c r="G555" s="256"/>
      <c r="H555" s="256"/>
      <c r="I555" s="256"/>
      <c r="J555" s="256"/>
    </row>
    <row r="556" spans="1:10" ht="51" x14ac:dyDescent="0.2">
      <c r="A556" s="265" t="str">
        <f t="shared" si="38"/>
        <v>21.</v>
      </c>
      <c r="B556" s="265" t="str">
        <f t="shared" si="36"/>
        <v/>
      </c>
      <c r="C556" s="266" t="s">
        <v>19</v>
      </c>
      <c r="D556" s="267">
        <f>SUMIFS('Rozpočet projektu'!$G$10:$G$5012,'Rozpočet projektu'!$A$10:$A$5012,$A556&amp;"*",'Rozpočet projektu'!$C$10:$C$5012,$C556)</f>
        <v>0</v>
      </c>
      <c r="E556" s="267" t="str">
        <f t="shared" si="35"/>
        <v/>
      </c>
      <c r="F556" s="267"/>
      <c r="G556" s="256"/>
      <c r="H556" s="256"/>
      <c r="I556" s="256"/>
      <c r="J556" s="256"/>
    </row>
    <row r="557" spans="1:10" ht="25.5" x14ac:dyDescent="0.2">
      <c r="A557" s="265" t="str">
        <f t="shared" si="38"/>
        <v>21.</v>
      </c>
      <c r="B557" s="265" t="str">
        <f t="shared" si="36"/>
        <v/>
      </c>
      <c r="C557" s="266" t="s">
        <v>20</v>
      </c>
      <c r="D557" s="267">
        <f>SUMIFS('Rozpočet projektu'!$G$10:$G$5012,'Rozpočet projektu'!$A$10:$A$5012,$A557&amp;"*",'Rozpočet projektu'!$C$10:$C$5012,$C557)</f>
        <v>0</v>
      </c>
      <c r="E557" s="267" t="str">
        <f t="shared" si="35"/>
        <v/>
      </c>
      <c r="F557" s="267"/>
      <c r="G557" s="256"/>
      <c r="H557" s="256"/>
      <c r="I557" s="256"/>
      <c r="J557" s="256"/>
    </row>
    <row r="558" spans="1:10" ht="25.5" x14ac:dyDescent="0.2">
      <c r="A558" s="265" t="str">
        <f t="shared" si="38"/>
        <v>21.</v>
      </c>
      <c r="B558" s="265" t="str">
        <f t="shared" si="36"/>
        <v/>
      </c>
      <c r="C558" s="266" t="s">
        <v>21</v>
      </c>
      <c r="D558" s="267">
        <f>SUMIFS('Rozpočet projektu'!$G$10:$G$5012,'Rozpočet projektu'!$A$10:$A$5012,$A558&amp;"*",'Rozpočet projektu'!$C$10:$C$5012,$C558)</f>
        <v>0</v>
      </c>
      <c r="E558" s="267" t="str">
        <f t="shared" si="35"/>
        <v/>
      </c>
      <c r="F558" s="267"/>
      <c r="G558" s="256"/>
      <c r="H558" s="256"/>
      <c r="I558" s="256"/>
      <c r="J558" s="256"/>
    </row>
    <row r="559" spans="1:10" x14ac:dyDescent="0.2">
      <c r="A559" s="265" t="str">
        <f t="shared" si="38"/>
        <v>21.</v>
      </c>
      <c r="B559" s="265" t="str">
        <f t="shared" si="36"/>
        <v/>
      </c>
      <c r="C559" s="266" t="s">
        <v>22</v>
      </c>
      <c r="D559" s="267">
        <f>SUMIFS('Rozpočet projektu'!$G$10:$G$5012,'Rozpočet projektu'!$A$10:$A$5012,$A559&amp;"*",'Rozpočet projektu'!$C$10:$C$5012,$C559)</f>
        <v>0</v>
      </c>
      <c r="E559" s="267" t="str">
        <f t="shared" si="35"/>
        <v/>
      </c>
      <c r="F559" s="267"/>
      <c r="G559" s="256"/>
      <c r="H559" s="256"/>
      <c r="I559" s="256"/>
      <c r="J559" s="256"/>
    </row>
    <row r="560" spans="1:10" ht="25.5" x14ac:dyDescent="0.2">
      <c r="A560" s="265" t="str">
        <f t="shared" si="38"/>
        <v>21.</v>
      </c>
      <c r="B560" s="265" t="str">
        <f t="shared" si="36"/>
        <v/>
      </c>
      <c r="C560" s="266" t="s">
        <v>23</v>
      </c>
      <c r="D560" s="267">
        <f>SUMIFS('Rozpočet projektu'!$G$10:$G$5012,'Rozpočet projektu'!$A$10:$A$5012,$A560&amp;"*",'Rozpočet projektu'!$C$10:$C$5012,$C560)</f>
        <v>0</v>
      </c>
      <c r="E560" s="267" t="str">
        <f t="shared" si="35"/>
        <v/>
      </c>
      <c r="F560" s="267"/>
      <c r="G560" s="256"/>
      <c r="H560" s="256"/>
      <c r="I560" s="256"/>
      <c r="J560" s="256"/>
    </row>
    <row r="561" spans="1:10" ht="25.5" x14ac:dyDescent="0.2">
      <c r="A561" s="265" t="str">
        <f t="shared" si="38"/>
        <v>21.</v>
      </c>
      <c r="B561" s="265" t="str">
        <f t="shared" si="36"/>
        <v/>
      </c>
      <c r="C561" s="266" t="s">
        <v>24</v>
      </c>
      <c r="D561" s="267">
        <f>SUMIFS('Rozpočet projektu'!$G$10:$G$5012,'Rozpočet projektu'!$A$10:$A$5012,$A561&amp;"*",'Rozpočet projektu'!$C$10:$C$5012,$C561)</f>
        <v>0</v>
      </c>
      <c r="E561" s="267" t="str">
        <f t="shared" si="35"/>
        <v/>
      </c>
      <c r="F561" s="267"/>
      <c r="G561" s="256"/>
      <c r="H561" s="256"/>
      <c r="I561" s="256"/>
      <c r="J561" s="256"/>
    </row>
    <row r="562" spans="1:10" x14ac:dyDescent="0.2">
      <c r="A562" s="265" t="str">
        <f t="shared" si="38"/>
        <v>21.</v>
      </c>
      <c r="B562" s="265" t="str">
        <f t="shared" si="36"/>
        <v/>
      </c>
      <c r="C562" s="266" t="s">
        <v>25</v>
      </c>
      <c r="D562" s="267">
        <f>SUMIFS('Rozpočet projektu'!$G$10:$G$5012,'Rozpočet projektu'!$A$10:$A$5012,$A562&amp;"*",'Rozpočet projektu'!$C$10:$C$5012,$C562)</f>
        <v>0</v>
      </c>
      <c r="E562" s="267" t="str">
        <f t="shared" si="35"/>
        <v/>
      </c>
      <c r="F562" s="267"/>
      <c r="G562" s="256"/>
      <c r="H562" s="256"/>
      <c r="I562" s="256"/>
      <c r="J562" s="256"/>
    </row>
    <row r="563" spans="1:10" ht="25.5" x14ac:dyDescent="0.2">
      <c r="A563" s="265" t="str">
        <f t="shared" si="38"/>
        <v>21.</v>
      </c>
      <c r="B563" s="265" t="str">
        <f t="shared" si="36"/>
        <v/>
      </c>
      <c r="C563" s="266" t="s">
        <v>26</v>
      </c>
      <c r="D563" s="267">
        <f>SUMIFS('Rozpočet projektu'!$G$10:$G$5012,'Rozpočet projektu'!$A$10:$A$5012,$A563&amp;"*",'Rozpočet projektu'!$C$10:$C$5012,$C563)</f>
        <v>0</v>
      </c>
      <c r="E563" s="267" t="str">
        <f t="shared" si="35"/>
        <v/>
      </c>
      <c r="F563" s="267"/>
      <c r="G563" s="256"/>
      <c r="H563" s="256"/>
      <c r="I563" s="256"/>
      <c r="J563" s="256"/>
    </row>
    <row r="564" spans="1:10" ht="76.5" x14ac:dyDescent="0.2">
      <c r="A564" s="265" t="str">
        <f t="shared" si="38"/>
        <v>21.</v>
      </c>
      <c r="B564" s="265" t="str">
        <f t="shared" si="36"/>
        <v/>
      </c>
      <c r="C564" s="266" t="s">
        <v>27</v>
      </c>
      <c r="D564" s="267">
        <f>SUMIFS('Rozpočet projektu'!$G$10:$G$5012,'Rozpočet projektu'!$A$10:$A$5012,$A564&amp;"*",'Rozpočet projektu'!$C$10:$C$5012,$C564)</f>
        <v>0</v>
      </c>
      <c r="E564" s="267" t="str">
        <f t="shared" si="35"/>
        <v/>
      </c>
      <c r="F564" s="267"/>
      <c r="G564" s="256"/>
      <c r="H564" s="256"/>
      <c r="I564" s="256"/>
      <c r="J564" s="256"/>
    </row>
    <row r="565" spans="1:10" ht="102" x14ac:dyDescent="0.2">
      <c r="A565" s="265" t="str">
        <f t="shared" si="38"/>
        <v>21.</v>
      </c>
      <c r="B565" s="265" t="str">
        <f t="shared" si="36"/>
        <v/>
      </c>
      <c r="C565" s="266" t="s">
        <v>28</v>
      </c>
      <c r="D565" s="267">
        <f>SUMIFS('Rozpočet projektu'!$G$10:$G$5012,'Rozpočet projektu'!$A$10:$A$5012,$A565&amp;"*",'Rozpočet projektu'!$C$10:$C$5012,$C565)</f>
        <v>0</v>
      </c>
      <c r="E565" s="267" t="str">
        <f t="shared" si="35"/>
        <v/>
      </c>
      <c r="F565" s="267"/>
      <c r="G565" s="256"/>
      <c r="H565" s="256"/>
      <c r="I565" s="256"/>
      <c r="J565" s="256"/>
    </row>
    <row r="566" spans="1:10" ht="76.5" x14ac:dyDescent="0.2">
      <c r="A566" s="265" t="str">
        <f t="shared" si="38"/>
        <v>21.</v>
      </c>
      <c r="B566" s="265" t="str">
        <f t="shared" si="36"/>
        <v/>
      </c>
      <c r="C566" s="266" t="s">
        <v>29</v>
      </c>
      <c r="D566" s="267">
        <f>SUMIFS('Rozpočet projektu'!$G$10:$G$5012,'Rozpočet projektu'!$A$10:$A$5012,$A566&amp;"*",'Rozpočet projektu'!$C$10:$C$5012,$C566)</f>
        <v>0</v>
      </c>
      <c r="E566" s="267" t="str">
        <f t="shared" si="35"/>
        <v/>
      </c>
      <c r="F566" s="267"/>
      <c r="G566" s="256"/>
      <c r="H566" s="256"/>
      <c r="I566" s="256"/>
      <c r="J566" s="256"/>
    </row>
    <row r="567" spans="1:10" ht="63.75" x14ac:dyDescent="0.2">
      <c r="A567" s="265" t="str">
        <f t="shared" si="38"/>
        <v>21.</v>
      </c>
      <c r="B567" s="265" t="str">
        <f t="shared" si="36"/>
        <v/>
      </c>
      <c r="C567" s="266" t="s">
        <v>30</v>
      </c>
      <c r="D567" s="267">
        <f>SUMIFS('Rozpočet projektu'!$G$10:$G$5012,'Rozpočet projektu'!$A$10:$A$5012,$A567&amp;"*",'Rozpočet projektu'!$C$10:$C$5012,$C567)</f>
        <v>0</v>
      </c>
      <c r="E567" s="267" t="str">
        <f t="shared" si="35"/>
        <v/>
      </c>
      <c r="F567" s="267"/>
      <c r="G567" s="256"/>
      <c r="H567" s="256"/>
      <c r="I567" s="256"/>
      <c r="J567" s="256"/>
    </row>
    <row r="568" spans="1:10" ht="38.25" x14ac:dyDescent="0.2">
      <c r="A568" s="265" t="str">
        <f t="shared" si="38"/>
        <v>21.</v>
      </c>
      <c r="B568" s="265" t="str">
        <f t="shared" si="36"/>
        <v/>
      </c>
      <c r="C568" s="266" t="s">
        <v>31</v>
      </c>
      <c r="D568" s="267">
        <f>SUMIFS('Rozpočet projektu'!$G$10:$G$5012,'Rozpočet projektu'!$A$10:$A$5012,$A568&amp;"*",'Rozpočet projektu'!$C$10:$C$5012,$C568)</f>
        <v>0</v>
      </c>
      <c r="E568" s="267" t="str">
        <f t="shared" si="35"/>
        <v/>
      </c>
      <c r="F568" s="267"/>
      <c r="G568" s="256"/>
      <c r="H568" s="256"/>
      <c r="I568" s="256"/>
      <c r="J568" s="256"/>
    </row>
    <row r="569" spans="1:10" ht="25.5" x14ac:dyDescent="0.2">
      <c r="A569" s="265" t="str">
        <f t="shared" si="38"/>
        <v>21.</v>
      </c>
      <c r="B569" s="265" t="str">
        <f t="shared" si="36"/>
        <v/>
      </c>
      <c r="C569" s="266" t="s">
        <v>32</v>
      </c>
      <c r="D569" s="267">
        <f>SUMIFS('Rozpočet projektu'!$G$10:$G$5012,'Rozpočet projektu'!$A$10:$A$5012,$A569&amp;"*",'Rozpočet projektu'!$C$10:$C$5012,$C569)</f>
        <v>0</v>
      </c>
      <c r="E569" s="267" t="str">
        <f t="shared" si="35"/>
        <v/>
      </c>
      <c r="F569" s="267"/>
      <c r="G569" s="256"/>
      <c r="H569" s="256"/>
      <c r="I569" s="256"/>
      <c r="J569" s="256"/>
    </row>
    <row r="570" spans="1:10" ht="25.5" x14ac:dyDescent="0.2">
      <c r="A570" s="265" t="str">
        <f t="shared" si="38"/>
        <v>21.</v>
      </c>
      <c r="B570" s="265" t="str">
        <f t="shared" si="36"/>
        <v/>
      </c>
      <c r="C570" s="266" t="s">
        <v>70</v>
      </c>
      <c r="D570" s="267">
        <f>SUMIFS('Rozpočet projektu'!$G$10:$G$5012,'Rozpočet projektu'!$A$10:$A$5012,$A570&amp;"*",'Rozpočet projektu'!$C$10:$C$5012,$C570)</f>
        <v>0</v>
      </c>
      <c r="E570" s="267" t="str">
        <f t="shared" si="35"/>
        <v/>
      </c>
      <c r="F570" s="267"/>
      <c r="G570" s="256"/>
      <c r="H570" s="256"/>
      <c r="I570" s="256"/>
      <c r="J570" s="256"/>
    </row>
    <row r="571" spans="1:10" ht="38.25" x14ac:dyDescent="0.2">
      <c r="A571" s="265" t="str">
        <f t="shared" si="38"/>
        <v>21.</v>
      </c>
      <c r="B571" s="265" t="str">
        <f t="shared" si="36"/>
        <v/>
      </c>
      <c r="C571" s="266" t="s">
        <v>34</v>
      </c>
      <c r="D571" s="267">
        <f>SUMIFS('Rozpočet projektu'!$G$10:$G$5012,'Rozpočet projektu'!$A$10:$A$5012,$A571&amp;"*",'Rozpočet projektu'!$C$10:$C$5012,$C571)</f>
        <v>0</v>
      </c>
      <c r="E571" s="267" t="str">
        <f t="shared" si="35"/>
        <v/>
      </c>
      <c r="F571" s="267"/>
      <c r="G571" s="256"/>
      <c r="H571" s="256"/>
      <c r="I571" s="256"/>
      <c r="J571" s="256"/>
    </row>
    <row r="572" spans="1:10" x14ac:dyDescent="0.2">
      <c r="A572" s="265" t="s">
        <v>63</v>
      </c>
      <c r="B572" s="265" t="str">
        <f t="shared" si="36"/>
        <v/>
      </c>
      <c r="C572" s="266" t="s">
        <v>8</v>
      </c>
      <c r="D572" s="267">
        <f>SUMIFS('Rozpočet projektu'!$G$10:$G$5012,'Rozpočet projektu'!$A$10:$A$5012,$A572&amp;"*",'Rozpočet projektu'!$C$10:$C$5012,$C572)</f>
        <v>0</v>
      </c>
      <c r="E572" s="267" t="str">
        <f t="shared" si="35"/>
        <v/>
      </c>
      <c r="F572" s="267"/>
      <c r="G572" s="256"/>
      <c r="H572" s="256"/>
      <c r="I572" s="256"/>
      <c r="J572" s="256"/>
    </row>
    <row r="573" spans="1:10" ht="25.5" x14ac:dyDescent="0.2">
      <c r="A573" s="265" t="str">
        <f>+A572</f>
        <v>22.</v>
      </c>
      <c r="B573" s="265" t="str">
        <f t="shared" si="36"/>
        <v/>
      </c>
      <c r="C573" s="266" t="s">
        <v>9</v>
      </c>
      <c r="D573" s="267">
        <f>SUMIFS('Rozpočet projektu'!$G$10:$G$5012,'Rozpočet projektu'!$A$10:$A$5012,$A573&amp;"*",'Rozpočet projektu'!$C$10:$C$5012,$C573)</f>
        <v>0</v>
      </c>
      <c r="E573" s="267" t="str">
        <f t="shared" si="35"/>
        <v/>
      </c>
      <c r="F573" s="267"/>
      <c r="G573" s="256"/>
      <c r="H573" s="256"/>
      <c r="I573" s="256"/>
      <c r="J573" s="256"/>
    </row>
    <row r="574" spans="1:10" ht="38.25" x14ac:dyDescent="0.2">
      <c r="A574" s="265" t="str">
        <f>+A573</f>
        <v>22.</v>
      </c>
      <c r="B574" s="265" t="str">
        <f t="shared" si="36"/>
        <v/>
      </c>
      <c r="C574" s="266" t="s">
        <v>10</v>
      </c>
      <c r="D574" s="267">
        <f>SUMIFS('Rozpočet projektu'!$G$10:$G$5012,'Rozpočet projektu'!$A$10:$A$5012,$A574&amp;"*",'Rozpočet projektu'!$C$10:$C$5012,$C574)</f>
        <v>0</v>
      </c>
      <c r="E574" s="267" t="str">
        <f t="shared" si="35"/>
        <v/>
      </c>
      <c r="F574" s="267"/>
      <c r="G574" s="256"/>
      <c r="H574" s="256"/>
      <c r="I574" s="256"/>
      <c r="J574" s="256"/>
    </row>
    <row r="575" spans="1:10" x14ac:dyDescent="0.2">
      <c r="A575" s="265" t="str">
        <f t="shared" ref="A575:A598" si="39">+A574</f>
        <v>22.</v>
      </c>
      <c r="B575" s="265" t="str">
        <f t="shared" si="36"/>
        <v/>
      </c>
      <c r="C575" s="266" t="s">
        <v>11</v>
      </c>
      <c r="D575" s="267">
        <f>SUMIFS('Rozpočet projektu'!$G$10:$G$5012,'Rozpočet projektu'!$A$10:$A$5012,$A575&amp;"*",'Rozpočet projektu'!$C$10:$C$5012,$C575)</f>
        <v>0</v>
      </c>
      <c r="E575" s="267" t="str">
        <f t="shared" si="35"/>
        <v/>
      </c>
      <c r="F575" s="267"/>
      <c r="G575" s="256"/>
      <c r="H575" s="256"/>
      <c r="I575" s="256"/>
      <c r="J575" s="256"/>
    </row>
    <row r="576" spans="1:10" ht="51" x14ac:dyDescent="0.2">
      <c r="A576" s="265" t="str">
        <f t="shared" si="39"/>
        <v>22.</v>
      </c>
      <c r="B576" s="265" t="str">
        <f t="shared" si="36"/>
        <v/>
      </c>
      <c r="C576" s="266" t="s">
        <v>12</v>
      </c>
      <c r="D576" s="267">
        <f>SUMIFS('Rozpočet projektu'!$G$10:$G$5012,'Rozpočet projektu'!$A$10:$A$5012,$A576&amp;"*",'Rozpočet projektu'!$C$10:$C$5012,$C576)</f>
        <v>0</v>
      </c>
      <c r="E576" s="267" t="str">
        <f t="shared" si="35"/>
        <v/>
      </c>
      <c r="F576" s="267"/>
      <c r="G576" s="256"/>
      <c r="H576" s="256"/>
      <c r="I576" s="256"/>
      <c r="J576" s="256"/>
    </row>
    <row r="577" spans="1:10" ht="25.5" x14ac:dyDescent="0.2">
      <c r="A577" s="265" t="str">
        <f t="shared" si="39"/>
        <v>22.</v>
      </c>
      <c r="B577" s="265" t="str">
        <f t="shared" si="36"/>
        <v/>
      </c>
      <c r="C577" s="266" t="s">
        <v>13</v>
      </c>
      <c r="D577" s="267">
        <f>SUMIFS('Rozpočet projektu'!$G$10:$G$5012,'Rozpočet projektu'!$A$10:$A$5012,$A577&amp;"*",'Rozpočet projektu'!$C$10:$C$5012,$C577)</f>
        <v>0</v>
      </c>
      <c r="E577" s="267" t="str">
        <f t="shared" si="35"/>
        <v/>
      </c>
      <c r="F577" s="267"/>
      <c r="G577" s="256"/>
      <c r="H577" s="256"/>
      <c r="I577" s="256"/>
      <c r="J577" s="256"/>
    </row>
    <row r="578" spans="1:10" x14ac:dyDescent="0.2">
      <c r="A578" s="265" t="str">
        <f t="shared" si="39"/>
        <v>22.</v>
      </c>
      <c r="B578" s="265" t="str">
        <f t="shared" si="36"/>
        <v/>
      </c>
      <c r="C578" s="266" t="s">
        <v>14</v>
      </c>
      <c r="D578" s="267">
        <f>SUMIFS('Rozpočet projektu'!$G$10:$G$5012,'Rozpočet projektu'!$A$10:$A$5012,$A578&amp;"*",'Rozpočet projektu'!$C$10:$C$5012,$C578)</f>
        <v>0</v>
      </c>
      <c r="E578" s="267" t="str">
        <f t="shared" si="35"/>
        <v/>
      </c>
      <c r="F578" s="267"/>
      <c r="G578" s="256"/>
      <c r="H578" s="256"/>
      <c r="I578" s="256"/>
      <c r="J578" s="256"/>
    </row>
    <row r="579" spans="1:10" ht="38.25" x14ac:dyDescent="0.2">
      <c r="A579" s="265" t="str">
        <f t="shared" si="39"/>
        <v>22.</v>
      </c>
      <c r="B579" s="265" t="str">
        <f t="shared" si="36"/>
        <v/>
      </c>
      <c r="C579" s="266" t="s">
        <v>15</v>
      </c>
      <c r="D579" s="267">
        <f>SUMIFS('Rozpočet projektu'!$G$10:$G$5012,'Rozpočet projektu'!$A$10:$A$5012,$A579&amp;"*",'Rozpočet projektu'!$C$10:$C$5012,$C579)</f>
        <v>0</v>
      </c>
      <c r="E579" s="267" t="str">
        <f t="shared" si="35"/>
        <v/>
      </c>
      <c r="F579" s="267"/>
      <c r="G579" s="256"/>
      <c r="H579" s="256"/>
      <c r="I579" s="256"/>
      <c r="J579" s="256"/>
    </row>
    <row r="580" spans="1:10" x14ac:dyDescent="0.2">
      <c r="A580" s="265" t="str">
        <f t="shared" si="39"/>
        <v>22.</v>
      </c>
      <c r="B580" s="265" t="str">
        <f t="shared" si="36"/>
        <v/>
      </c>
      <c r="C580" s="266" t="s">
        <v>16</v>
      </c>
      <c r="D580" s="267">
        <f>SUMIFS('Rozpočet projektu'!$G$10:$G$5012,'Rozpočet projektu'!$A$10:$A$5012,$A580&amp;"*",'Rozpočet projektu'!$C$10:$C$5012,$C580)</f>
        <v>0</v>
      </c>
      <c r="E580" s="267" t="str">
        <f t="shared" si="35"/>
        <v/>
      </c>
      <c r="F580" s="267"/>
      <c r="G580" s="256"/>
      <c r="H580" s="256"/>
      <c r="I580" s="256"/>
      <c r="J580" s="256"/>
    </row>
    <row r="581" spans="1:10" ht="38.25" x14ac:dyDescent="0.2">
      <c r="A581" s="265" t="str">
        <f t="shared" si="39"/>
        <v>22.</v>
      </c>
      <c r="B581" s="265" t="str">
        <f t="shared" si="36"/>
        <v/>
      </c>
      <c r="C581" s="266" t="s">
        <v>17</v>
      </c>
      <c r="D581" s="267">
        <f>SUMIFS('Rozpočet projektu'!$G$10:$G$5012,'Rozpočet projektu'!$A$10:$A$5012,$A581&amp;"*",'Rozpočet projektu'!$C$10:$C$5012,$C581)</f>
        <v>0</v>
      </c>
      <c r="E581" s="267" t="str">
        <f t="shared" ref="E581:E644" si="40">IFERROR(IF(IF(ROUND($E$2*D581,2)&gt;($E$2*D581),ROUND($E$2*D581,2)-ROUNDUP(ROUND($E$2*D581,2)-($E$2*D581),2),ROUND($E$2*D581,2))&gt;0,IF(ROUND($E$2*D581,2)&gt;($E$2*D581),ROUND($E$2*D581,2)-ROUNDUP(ROUND($E$2*D581,2)-($E$2*D581),2),ROUND($E$2*D581,2)),""),"")</f>
        <v/>
      </c>
      <c r="F581" s="267"/>
      <c r="G581" s="256"/>
      <c r="H581" s="256"/>
      <c r="I581" s="256"/>
      <c r="J581" s="256"/>
    </row>
    <row r="582" spans="1:10" ht="25.5" x14ac:dyDescent="0.2">
      <c r="A582" s="265" t="str">
        <f t="shared" si="39"/>
        <v>22.</v>
      </c>
      <c r="B582" s="265" t="str">
        <f t="shared" ref="B582:B645" si="41">IFERROR(VLOOKUP(A582,$P$2:$Q$51,2,FALSE),"")</f>
        <v/>
      </c>
      <c r="C582" s="266" t="s">
        <v>18</v>
      </c>
      <c r="D582" s="267">
        <f>SUMIFS('Rozpočet projektu'!$G$10:$G$5012,'Rozpočet projektu'!$A$10:$A$5012,$A582&amp;"*",'Rozpočet projektu'!$C$10:$C$5012,$C582)</f>
        <v>0</v>
      </c>
      <c r="E582" s="267" t="str">
        <f t="shared" si="40"/>
        <v/>
      </c>
      <c r="F582" s="267"/>
      <c r="G582" s="256"/>
      <c r="H582" s="256"/>
      <c r="I582" s="256"/>
      <c r="J582" s="256"/>
    </row>
    <row r="583" spans="1:10" ht="51" x14ac:dyDescent="0.2">
      <c r="A583" s="265" t="str">
        <f t="shared" si="39"/>
        <v>22.</v>
      </c>
      <c r="B583" s="265" t="str">
        <f t="shared" si="41"/>
        <v/>
      </c>
      <c r="C583" s="266" t="s">
        <v>19</v>
      </c>
      <c r="D583" s="267">
        <f>SUMIFS('Rozpočet projektu'!$G$10:$G$5012,'Rozpočet projektu'!$A$10:$A$5012,$A583&amp;"*",'Rozpočet projektu'!$C$10:$C$5012,$C583)</f>
        <v>0</v>
      </c>
      <c r="E583" s="267" t="str">
        <f t="shared" si="40"/>
        <v/>
      </c>
      <c r="F583" s="267"/>
      <c r="G583" s="256"/>
      <c r="H583" s="256"/>
      <c r="I583" s="256"/>
      <c r="J583" s="256"/>
    </row>
    <row r="584" spans="1:10" ht="25.5" x14ac:dyDescent="0.2">
      <c r="A584" s="265" t="str">
        <f t="shared" si="39"/>
        <v>22.</v>
      </c>
      <c r="B584" s="265" t="str">
        <f t="shared" si="41"/>
        <v/>
      </c>
      <c r="C584" s="266" t="s">
        <v>20</v>
      </c>
      <c r="D584" s="267">
        <f>SUMIFS('Rozpočet projektu'!$G$10:$G$5012,'Rozpočet projektu'!$A$10:$A$5012,$A584&amp;"*",'Rozpočet projektu'!$C$10:$C$5012,$C584)</f>
        <v>0</v>
      </c>
      <c r="E584" s="267" t="str">
        <f t="shared" si="40"/>
        <v/>
      </c>
      <c r="F584" s="267"/>
      <c r="G584" s="256"/>
      <c r="H584" s="256"/>
      <c r="I584" s="256"/>
      <c r="J584" s="256"/>
    </row>
    <row r="585" spans="1:10" ht="25.5" x14ac:dyDescent="0.2">
      <c r="A585" s="265" t="str">
        <f t="shared" si="39"/>
        <v>22.</v>
      </c>
      <c r="B585" s="265" t="str">
        <f t="shared" si="41"/>
        <v/>
      </c>
      <c r="C585" s="266" t="s">
        <v>21</v>
      </c>
      <c r="D585" s="267">
        <f>SUMIFS('Rozpočet projektu'!$G$10:$G$5012,'Rozpočet projektu'!$A$10:$A$5012,$A585&amp;"*",'Rozpočet projektu'!$C$10:$C$5012,$C585)</f>
        <v>0</v>
      </c>
      <c r="E585" s="267" t="str">
        <f t="shared" si="40"/>
        <v/>
      </c>
      <c r="F585" s="267"/>
      <c r="G585" s="256"/>
      <c r="H585" s="256"/>
      <c r="I585" s="256"/>
      <c r="J585" s="256"/>
    </row>
    <row r="586" spans="1:10" x14ac:dyDescent="0.2">
      <c r="A586" s="265" t="str">
        <f t="shared" si="39"/>
        <v>22.</v>
      </c>
      <c r="B586" s="265" t="str">
        <f t="shared" si="41"/>
        <v/>
      </c>
      <c r="C586" s="266" t="s">
        <v>22</v>
      </c>
      <c r="D586" s="267">
        <f>SUMIFS('Rozpočet projektu'!$G$10:$G$5012,'Rozpočet projektu'!$A$10:$A$5012,$A586&amp;"*",'Rozpočet projektu'!$C$10:$C$5012,$C586)</f>
        <v>0</v>
      </c>
      <c r="E586" s="267" t="str">
        <f t="shared" si="40"/>
        <v/>
      </c>
      <c r="F586" s="267"/>
      <c r="G586" s="256"/>
      <c r="H586" s="256"/>
      <c r="I586" s="256"/>
      <c r="J586" s="256"/>
    </row>
    <row r="587" spans="1:10" ht="25.5" x14ac:dyDescent="0.2">
      <c r="A587" s="265" t="str">
        <f t="shared" si="39"/>
        <v>22.</v>
      </c>
      <c r="B587" s="265" t="str">
        <f t="shared" si="41"/>
        <v/>
      </c>
      <c r="C587" s="266" t="s">
        <v>23</v>
      </c>
      <c r="D587" s="267">
        <f>SUMIFS('Rozpočet projektu'!$G$10:$G$5012,'Rozpočet projektu'!$A$10:$A$5012,$A587&amp;"*",'Rozpočet projektu'!$C$10:$C$5012,$C587)</f>
        <v>0</v>
      </c>
      <c r="E587" s="267" t="str">
        <f t="shared" si="40"/>
        <v/>
      </c>
      <c r="F587" s="267"/>
      <c r="G587" s="256"/>
      <c r="H587" s="256"/>
      <c r="I587" s="256"/>
      <c r="J587" s="256"/>
    </row>
    <row r="588" spans="1:10" ht="25.5" x14ac:dyDescent="0.2">
      <c r="A588" s="265" t="str">
        <f t="shared" si="39"/>
        <v>22.</v>
      </c>
      <c r="B588" s="265" t="str">
        <f t="shared" si="41"/>
        <v/>
      </c>
      <c r="C588" s="266" t="s">
        <v>24</v>
      </c>
      <c r="D588" s="267">
        <f>SUMIFS('Rozpočet projektu'!$G$10:$G$5012,'Rozpočet projektu'!$A$10:$A$5012,$A588&amp;"*",'Rozpočet projektu'!$C$10:$C$5012,$C588)</f>
        <v>0</v>
      </c>
      <c r="E588" s="267" t="str">
        <f t="shared" si="40"/>
        <v/>
      </c>
      <c r="F588" s="267"/>
      <c r="G588" s="256"/>
      <c r="H588" s="256"/>
      <c r="I588" s="256"/>
      <c r="J588" s="256"/>
    </row>
    <row r="589" spans="1:10" x14ac:dyDescent="0.2">
      <c r="A589" s="265" t="str">
        <f t="shared" si="39"/>
        <v>22.</v>
      </c>
      <c r="B589" s="265" t="str">
        <f t="shared" si="41"/>
        <v/>
      </c>
      <c r="C589" s="266" t="s">
        <v>25</v>
      </c>
      <c r="D589" s="267">
        <f>SUMIFS('Rozpočet projektu'!$G$10:$G$5012,'Rozpočet projektu'!$A$10:$A$5012,$A589&amp;"*",'Rozpočet projektu'!$C$10:$C$5012,$C589)</f>
        <v>0</v>
      </c>
      <c r="E589" s="267" t="str">
        <f t="shared" si="40"/>
        <v/>
      </c>
      <c r="F589" s="267"/>
      <c r="G589" s="256"/>
      <c r="H589" s="256"/>
      <c r="I589" s="256"/>
      <c r="J589" s="256"/>
    </row>
    <row r="590" spans="1:10" ht="25.5" x14ac:dyDescent="0.2">
      <c r="A590" s="265" t="str">
        <f t="shared" si="39"/>
        <v>22.</v>
      </c>
      <c r="B590" s="265" t="str">
        <f t="shared" si="41"/>
        <v/>
      </c>
      <c r="C590" s="266" t="s">
        <v>26</v>
      </c>
      <c r="D590" s="267">
        <f>SUMIFS('Rozpočet projektu'!$G$10:$G$5012,'Rozpočet projektu'!$A$10:$A$5012,$A590&amp;"*",'Rozpočet projektu'!$C$10:$C$5012,$C590)</f>
        <v>0</v>
      </c>
      <c r="E590" s="267" t="str">
        <f t="shared" si="40"/>
        <v/>
      </c>
      <c r="F590" s="267"/>
      <c r="G590" s="256"/>
      <c r="H590" s="256"/>
      <c r="I590" s="256"/>
      <c r="J590" s="256"/>
    </row>
    <row r="591" spans="1:10" ht="76.5" x14ac:dyDescent="0.2">
      <c r="A591" s="265" t="str">
        <f t="shared" si="39"/>
        <v>22.</v>
      </c>
      <c r="B591" s="265" t="str">
        <f t="shared" si="41"/>
        <v/>
      </c>
      <c r="C591" s="266" t="s">
        <v>27</v>
      </c>
      <c r="D591" s="267">
        <f>SUMIFS('Rozpočet projektu'!$G$10:$G$5012,'Rozpočet projektu'!$A$10:$A$5012,$A591&amp;"*",'Rozpočet projektu'!$C$10:$C$5012,$C591)</f>
        <v>0</v>
      </c>
      <c r="E591" s="267" t="str">
        <f t="shared" si="40"/>
        <v/>
      </c>
      <c r="F591" s="267"/>
      <c r="G591" s="256"/>
      <c r="H591" s="256"/>
      <c r="I591" s="256"/>
      <c r="J591" s="256"/>
    </row>
    <row r="592" spans="1:10" ht="102" x14ac:dyDescent="0.2">
      <c r="A592" s="265" t="str">
        <f t="shared" si="39"/>
        <v>22.</v>
      </c>
      <c r="B592" s="265" t="str">
        <f t="shared" si="41"/>
        <v/>
      </c>
      <c r="C592" s="266" t="s">
        <v>28</v>
      </c>
      <c r="D592" s="267">
        <f>SUMIFS('Rozpočet projektu'!$G$10:$G$5012,'Rozpočet projektu'!$A$10:$A$5012,$A592&amp;"*",'Rozpočet projektu'!$C$10:$C$5012,$C592)</f>
        <v>0</v>
      </c>
      <c r="E592" s="267" t="str">
        <f t="shared" si="40"/>
        <v/>
      </c>
      <c r="F592" s="267"/>
      <c r="G592" s="256"/>
      <c r="H592" s="256"/>
      <c r="I592" s="256"/>
      <c r="J592" s="256"/>
    </row>
    <row r="593" spans="1:10" ht="76.5" x14ac:dyDescent="0.2">
      <c r="A593" s="265" t="str">
        <f t="shared" si="39"/>
        <v>22.</v>
      </c>
      <c r="B593" s="265" t="str">
        <f t="shared" si="41"/>
        <v/>
      </c>
      <c r="C593" s="266" t="s">
        <v>29</v>
      </c>
      <c r="D593" s="267">
        <f>SUMIFS('Rozpočet projektu'!$G$10:$G$5012,'Rozpočet projektu'!$A$10:$A$5012,$A593&amp;"*",'Rozpočet projektu'!$C$10:$C$5012,$C593)</f>
        <v>0</v>
      </c>
      <c r="E593" s="267" t="str">
        <f t="shared" si="40"/>
        <v/>
      </c>
      <c r="F593" s="267"/>
      <c r="G593" s="256"/>
      <c r="H593" s="256"/>
      <c r="I593" s="256"/>
      <c r="J593" s="256"/>
    </row>
    <row r="594" spans="1:10" ht="63.75" x14ac:dyDescent="0.2">
      <c r="A594" s="265" t="str">
        <f t="shared" si="39"/>
        <v>22.</v>
      </c>
      <c r="B594" s="265" t="str">
        <f t="shared" si="41"/>
        <v/>
      </c>
      <c r="C594" s="266" t="s">
        <v>30</v>
      </c>
      <c r="D594" s="267">
        <f>SUMIFS('Rozpočet projektu'!$G$10:$G$5012,'Rozpočet projektu'!$A$10:$A$5012,$A594&amp;"*",'Rozpočet projektu'!$C$10:$C$5012,$C594)</f>
        <v>0</v>
      </c>
      <c r="E594" s="267" t="str">
        <f t="shared" si="40"/>
        <v/>
      </c>
      <c r="F594" s="267"/>
      <c r="G594" s="256"/>
      <c r="H594" s="256"/>
      <c r="I594" s="256"/>
      <c r="J594" s="256"/>
    </row>
    <row r="595" spans="1:10" ht="38.25" x14ac:dyDescent="0.2">
      <c r="A595" s="265" t="str">
        <f t="shared" si="39"/>
        <v>22.</v>
      </c>
      <c r="B595" s="265" t="str">
        <f t="shared" si="41"/>
        <v/>
      </c>
      <c r="C595" s="266" t="s">
        <v>31</v>
      </c>
      <c r="D595" s="267">
        <f>SUMIFS('Rozpočet projektu'!$G$10:$G$5012,'Rozpočet projektu'!$A$10:$A$5012,$A595&amp;"*",'Rozpočet projektu'!$C$10:$C$5012,$C595)</f>
        <v>0</v>
      </c>
      <c r="E595" s="267" t="str">
        <f t="shared" si="40"/>
        <v/>
      </c>
      <c r="F595" s="267"/>
      <c r="G595" s="256"/>
      <c r="H595" s="256"/>
      <c r="I595" s="256"/>
      <c r="J595" s="256"/>
    </row>
    <row r="596" spans="1:10" ht="25.5" x14ac:dyDescent="0.2">
      <c r="A596" s="265" t="str">
        <f t="shared" si="39"/>
        <v>22.</v>
      </c>
      <c r="B596" s="265" t="str">
        <f t="shared" si="41"/>
        <v/>
      </c>
      <c r="C596" s="266" t="s">
        <v>32</v>
      </c>
      <c r="D596" s="267">
        <f>SUMIFS('Rozpočet projektu'!$G$10:$G$5012,'Rozpočet projektu'!$A$10:$A$5012,$A596&amp;"*",'Rozpočet projektu'!$C$10:$C$5012,$C596)</f>
        <v>0</v>
      </c>
      <c r="E596" s="267" t="str">
        <f t="shared" si="40"/>
        <v/>
      </c>
      <c r="F596" s="267"/>
      <c r="G596" s="256"/>
      <c r="H596" s="256"/>
      <c r="I596" s="256"/>
      <c r="J596" s="256"/>
    </row>
    <row r="597" spans="1:10" ht="25.5" x14ac:dyDescent="0.2">
      <c r="A597" s="265" t="str">
        <f t="shared" si="39"/>
        <v>22.</v>
      </c>
      <c r="B597" s="265" t="str">
        <f t="shared" si="41"/>
        <v/>
      </c>
      <c r="C597" s="266" t="s">
        <v>70</v>
      </c>
      <c r="D597" s="267">
        <f>SUMIFS('Rozpočet projektu'!$G$10:$G$5012,'Rozpočet projektu'!$A$10:$A$5012,$A597&amp;"*",'Rozpočet projektu'!$C$10:$C$5012,$C597)</f>
        <v>0</v>
      </c>
      <c r="E597" s="267" t="str">
        <f t="shared" si="40"/>
        <v/>
      </c>
      <c r="F597" s="267"/>
      <c r="G597" s="256"/>
      <c r="H597" s="256"/>
      <c r="I597" s="256"/>
      <c r="J597" s="256"/>
    </row>
    <row r="598" spans="1:10" ht="38.25" x14ac:dyDescent="0.2">
      <c r="A598" s="265" t="str">
        <f t="shared" si="39"/>
        <v>22.</v>
      </c>
      <c r="B598" s="265" t="str">
        <f t="shared" si="41"/>
        <v/>
      </c>
      <c r="C598" s="266" t="s">
        <v>34</v>
      </c>
      <c r="D598" s="267">
        <f>SUMIFS('Rozpočet projektu'!$G$10:$G$5012,'Rozpočet projektu'!$A$10:$A$5012,$A598&amp;"*",'Rozpočet projektu'!$C$10:$C$5012,$C598)</f>
        <v>0</v>
      </c>
      <c r="E598" s="267" t="str">
        <f t="shared" si="40"/>
        <v/>
      </c>
      <c r="F598" s="267"/>
      <c r="G598" s="256"/>
      <c r="H598" s="256"/>
      <c r="I598" s="256"/>
      <c r="J598" s="256"/>
    </row>
    <row r="599" spans="1:10" x14ac:dyDescent="0.2">
      <c r="A599" s="265" t="s">
        <v>64</v>
      </c>
      <c r="B599" s="265" t="str">
        <f t="shared" si="41"/>
        <v/>
      </c>
      <c r="C599" s="266" t="s">
        <v>8</v>
      </c>
      <c r="D599" s="267">
        <f>SUMIFS('Rozpočet projektu'!$G$10:$G$5012,'Rozpočet projektu'!$A$10:$A$5012,$A599&amp;"*",'Rozpočet projektu'!$C$10:$C$5012,$C599)</f>
        <v>0</v>
      </c>
      <c r="E599" s="267" t="str">
        <f t="shared" si="40"/>
        <v/>
      </c>
      <c r="F599" s="267"/>
      <c r="G599" s="256"/>
      <c r="H599" s="256"/>
      <c r="I599" s="256"/>
      <c r="J599" s="256"/>
    </row>
    <row r="600" spans="1:10" ht="25.5" x14ac:dyDescent="0.2">
      <c r="A600" s="265" t="str">
        <f>+A599</f>
        <v>23.</v>
      </c>
      <c r="B600" s="265" t="str">
        <f t="shared" si="41"/>
        <v/>
      </c>
      <c r="C600" s="266" t="s">
        <v>9</v>
      </c>
      <c r="D600" s="267">
        <f>SUMIFS('Rozpočet projektu'!$G$10:$G$5012,'Rozpočet projektu'!$A$10:$A$5012,$A600&amp;"*",'Rozpočet projektu'!$C$10:$C$5012,$C600)</f>
        <v>0</v>
      </c>
      <c r="E600" s="267" t="str">
        <f t="shared" si="40"/>
        <v/>
      </c>
      <c r="F600" s="267"/>
      <c r="G600" s="256"/>
      <c r="H600" s="256"/>
      <c r="I600" s="256"/>
      <c r="J600" s="256"/>
    </row>
    <row r="601" spans="1:10" ht="38.25" x14ac:dyDescent="0.2">
      <c r="A601" s="265" t="str">
        <f>+A600</f>
        <v>23.</v>
      </c>
      <c r="B601" s="265" t="str">
        <f t="shared" si="41"/>
        <v/>
      </c>
      <c r="C601" s="266" t="s">
        <v>10</v>
      </c>
      <c r="D601" s="267">
        <f>SUMIFS('Rozpočet projektu'!$G$10:$G$5012,'Rozpočet projektu'!$A$10:$A$5012,$A601&amp;"*",'Rozpočet projektu'!$C$10:$C$5012,$C601)</f>
        <v>0</v>
      </c>
      <c r="E601" s="267" t="str">
        <f t="shared" si="40"/>
        <v/>
      </c>
      <c r="F601" s="267"/>
      <c r="G601" s="256"/>
      <c r="H601" s="256"/>
      <c r="I601" s="256"/>
      <c r="J601" s="256"/>
    </row>
    <row r="602" spans="1:10" x14ac:dyDescent="0.2">
      <c r="A602" s="265" t="str">
        <f t="shared" ref="A602:A625" si="42">+A601</f>
        <v>23.</v>
      </c>
      <c r="B602" s="265" t="str">
        <f t="shared" si="41"/>
        <v/>
      </c>
      <c r="C602" s="266" t="s">
        <v>11</v>
      </c>
      <c r="D602" s="267">
        <f>SUMIFS('Rozpočet projektu'!$G$10:$G$5012,'Rozpočet projektu'!$A$10:$A$5012,$A602&amp;"*",'Rozpočet projektu'!$C$10:$C$5012,$C602)</f>
        <v>0</v>
      </c>
      <c r="E602" s="267" t="str">
        <f t="shared" si="40"/>
        <v/>
      </c>
      <c r="F602" s="267"/>
      <c r="G602" s="256"/>
      <c r="H602" s="256"/>
      <c r="I602" s="256"/>
      <c r="J602" s="256"/>
    </row>
    <row r="603" spans="1:10" ht="51" x14ac:dyDescent="0.2">
      <c r="A603" s="265" t="str">
        <f t="shared" si="42"/>
        <v>23.</v>
      </c>
      <c r="B603" s="265" t="str">
        <f t="shared" si="41"/>
        <v/>
      </c>
      <c r="C603" s="266" t="s">
        <v>12</v>
      </c>
      <c r="D603" s="267">
        <f>SUMIFS('Rozpočet projektu'!$G$10:$G$5012,'Rozpočet projektu'!$A$10:$A$5012,$A603&amp;"*",'Rozpočet projektu'!$C$10:$C$5012,$C603)</f>
        <v>0</v>
      </c>
      <c r="E603" s="267" t="str">
        <f t="shared" si="40"/>
        <v/>
      </c>
      <c r="F603" s="267"/>
      <c r="G603" s="256"/>
      <c r="H603" s="256"/>
      <c r="I603" s="256"/>
      <c r="J603" s="256"/>
    </row>
    <row r="604" spans="1:10" ht="25.5" x14ac:dyDescent="0.2">
      <c r="A604" s="265" t="str">
        <f t="shared" si="42"/>
        <v>23.</v>
      </c>
      <c r="B604" s="265" t="str">
        <f t="shared" si="41"/>
        <v/>
      </c>
      <c r="C604" s="266" t="s">
        <v>13</v>
      </c>
      <c r="D604" s="267">
        <f>SUMIFS('Rozpočet projektu'!$G$10:$G$5012,'Rozpočet projektu'!$A$10:$A$5012,$A604&amp;"*",'Rozpočet projektu'!$C$10:$C$5012,$C604)</f>
        <v>0</v>
      </c>
      <c r="E604" s="267" t="str">
        <f t="shared" si="40"/>
        <v/>
      </c>
      <c r="F604" s="267"/>
      <c r="G604" s="256"/>
      <c r="H604" s="256"/>
      <c r="I604" s="256"/>
      <c r="J604" s="256"/>
    </row>
    <row r="605" spans="1:10" x14ac:dyDescent="0.2">
      <c r="A605" s="265" t="str">
        <f t="shared" si="42"/>
        <v>23.</v>
      </c>
      <c r="B605" s="265" t="str">
        <f t="shared" si="41"/>
        <v/>
      </c>
      <c r="C605" s="266" t="s">
        <v>14</v>
      </c>
      <c r="D605" s="267">
        <f>SUMIFS('Rozpočet projektu'!$G$10:$G$5012,'Rozpočet projektu'!$A$10:$A$5012,$A605&amp;"*",'Rozpočet projektu'!$C$10:$C$5012,$C605)</f>
        <v>0</v>
      </c>
      <c r="E605" s="267" t="str">
        <f t="shared" si="40"/>
        <v/>
      </c>
      <c r="F605" s="267"/>
      <c r="G605" s="256"/>
      <c r="H605" s="256"/>
      <c r="I605" s="256"/>
      <c r="J605" s="256"/>
    </row>
    <row r="606" spans="1:10" ht="38.25" x14ac:dyDescent="0.2">
      <c r="A606" s="265" t="str">
        <f t="shared" si="42"/>
        <v>23.</v>
      </c>
      <c r="B606" s="265" t="str">
        <f t="shared" si="41"/>
        <v/>
      </c>
      <c r="C606" s="266" t="s">
        <v>15</v>
      </c>
      <c r="D606" s="267">
        <f>SUMIFS('Rozpočet projektu'!$G$10:$G$5012,'Rozpočet projektu'!$A$10:$A$5012,$A606&amp;"*",'Rozpočet projektu'!$C$10:$C$5012,$C606)</f>
        <v>0</v>
      </c>
      <c r="E606" s="267" t="str">
        <f t="shared" si="40"/>
        <v/>
      </c>
      <c r="F606" s="267"/>
      <c r="G606" s="256"/>
      <c r="H606" s="256"/>
      <c r="I606" s="256"/>
      <c r="J606" s="256"/>
    </row>
    <row r="607" spans="1:10" x14ac:dyDescent="0.2">
      <c r="A607" s="265" t="str">
        <f t="shared" si="42"/>
        <v>23.</v>
      </c>
      <c r="B607" s="265" t="str">
        <f t="shared" si="41"/>
        <v/>
      </c>
      <c r="C607" s="266" t="s">
        <v>16</v>
      </c>
      <c r="D607" s="267">
        <f>SUMIFS('Rozpočet projektu'!$G$10:$G$5012,'Rozpočet projektu'!$A$10:$A$5012,$A607&amp;"*",'Rozpočet projektu'!$C$10:$C$5012,$C607)</f>
        <v>0</v>
      </c>
      <c r="E607" s="267" t="str">
        <f t="shared" si="40"/>
        <v/>
      </c>
      <c r="F607" s="267"/>
      <c r="G607" s="256"/>
      <c r="H607" s="256"/>
      <c r="I607" s="256"/>
      <c r="J607" s="256"/>
    </row>
    <row r="608" spans="1:10" ht="38.25" x14ac:dyDescent="0.2">
      <c r="A608" s="265" t="str">
        <f t="shared" si="42"/>
        <v>23.</v>
      </c>
      <c r="B608" s="265" t="str">
        <f t="shared" si="41"/>
        <v/>
      </c>
      <c r="C608" s="266" t="s">
        <v>17</v>
      </c>
      <c r="D608" s="267">
        <f>SUMIFS('Rozpočet projektu'!$G$10:$G$5012,'Rozpočet projektu'!$A$10:$A$5012,$A608&amp;"*",'Rozpočet projektu'!$C$10:$C$5012,$C608)</f>
        <v>0</v>
      </c>
      <c r="E608" s="267" t="str">
        <f t="shared" si="40"/>
        <v/>
      </c>
      <c r="F608" s="267"/>
      <c r="G608" s="256"/>
      <c r="H608" s="256"/>
      <c r="I608" s="256"/>
      <c r="J608" s="256"/>
    </row>
    <row r="609" spans="1:10" ht="25.5" x14ac:dyDescent="0.2">
      <c r="A609" s="265" t="str">
        <f t="shared" si="42"/>
        <v>23.</v>
      </c>
      <c r="B609" s="265" t="str">
        <f t="shared" si="41"/>
        <v/>
      </c>
      <c r="C609" s="266" t="s">
        <v>18</v>
      </c>
      <c r="D609" s="267">
        <f>SUMIFS('Rozpočet projektu'!$G$10:$G$5012,'Rozpočet projektu'!$A$10:$A$5012,$A609&amp;"*",'Rozpočet projektu'!$C$10:$C$5012,$C609)</f>
        <v>0</v>
      </c>
      <c r="E609" s="267" t="str">
        <f t="shared" si="40"/>
        <v/>
      </c>
      <c r="F609" s="267"/>
      <c r="G609" s="256"/>
      <c r="H609" s="256"/>
      <c r="I609" s="256"/>
      <c r="J609" s="256"/>
    </row>
    <row r="610" spans="1:10" ht="51" x14ac:dyDescent="0.2">
      <c r="A610" s="265" t="str">
        <f t="shared" si="42"/>
        <v>23.</v>
      </c>
      <c r="B610" s="265" t="str">
        <f t="shared" si="41"/>
        <v/>
      </c>
      <c r="C610" s="266" t="s">
        <v>19</v>
      </c>
      <c r="D610" s="267">
        <f>SUMIFS('Rozpočet projektu'!$G$10:$G$5012,'Rozpočet projektu'!$A$10:$A$5012,$A610&amp;"*",'Rozpočet projektu'!$C$10:$C$5012,$C610)</f>
        <v>0</v>
      </c>
      <c r="E610" s="267" t="str">
        <f t="shared" si="40"/>
        <v/>
      </c>
      <c r="F610" s="267"/>
      <c r="G610" s="256"/>
      <c r="H610" s="256"/>
      <c r="I610" s="256"/>
      <c r="J610" s="256"/>
    </row>
    <row r="611" spans="1:10" ht="25.5" x14ac:dyDescent="0.2">
      <c r="A611" s="265" t="str">
        <f t="shared" si="42"/>
        <v>23.</v>
      </c>
      <c r="B611" s="265" t="str">
        <f t="shared" si="41"/>
        <v/>
      </c>
      <c r="C611" s="266" t="s">
        <v>20</v>
      </c>
      <c r="D611" s="267">
        <f>SUMIFS('Rozpočet projektu'!$G$10:$G$5012,'Rozpočet projektu'!$A$10:$A$5012,$A611&amp;"*",'Rozpočet projektu'!$C$10:$C$5012,$C611)</f>
        <v>0</v>
      </c>
      <c r="E611" s="267" t="str">
        <f t="shared" si="40"/>
        <v/>
      </c>
      <c r="F611" s="267"/>
      <c r="G611" s="256"/>
      <c r="H611" s="256"/>
      <c r="I611" s="256"/>
      <c r="J611" s="256"/>
    </row>
    <row r="612" spans="1:10" ht="25.5" x14ac:dyDescent="0.2">
      <c r="A612" s="265" t="str">
        <f t="shared" si="42"/>
        <v>23.</v>
      </c>
      <c r="B612" s="265" t="str">
        <f t="shared" si="41"/>
        <v/>
      </c>
      <c r="C612" s="266" t="s">
        <v>21</v>
      </c>
      <c r="D612" s="267">
        <f>SUMIFS('Rozpočet projektu'!$G$10:$G$5012,'Rozpočet projektu'!$A$10:$A$5012,$A612&amp;"*",'Rozpočet projektu'!$C$10:$C$5012,$C612)</f>
        <v>0</v>
      </c>
      <c r="E612" s="267" t="str">
        <f t="shared" si="40"/>
        <v/>
      </c>
      <c r="F612" s="267"/>
      <c r="G612" s="256"/>
      <c r="H612" s="256"/>
      <c r="I612" s="256"/>
      <c r="J612" s="256"/>
    </row>
    <row r="613" spans="1:10" x14ac:dyDescent="0.2">
      <c r="A613" s="265" t="str">
        <f t="shared" si="42"/>
        <v>23.</v>
      </c>
      <c r="B613" s="265" t="str">
        <f t="shared" si="41"/>
        <v/>
      </c>
      <c r="C613" s="266" t="s">
        <v>22</v>
      </c>
      <c r="D613" s="267">
        <f>SUMIFS('Rozpočet projektu'!$G$10:$G$5012,'Rozpočet projektu'!$A$10:$A$5012,$A613&amp;"*",'Rozpočet projektu'!$C$10:$C$5012,$C613)</f>
        <v>0</v>
      </c>
      <c r="E613" s="267" t="str">
        <f t="shared" si="40"/>
        <v/>
      </c>
      <c r="F613" s="267"/>
      <c r="G613" s="256"/>
      <c r="H613" s="256"/>
      <c r="I613" s="256"/>
      <c r="J613" s="256"/>
    </row>
    <row r="614" spans="1:10" ht="25.5" x14ac:dyDescent="0.2">
      <c r="A614" s="265" t="str">
        <f t="shared" si="42"/>
        <v>23.</v>
      </c>
      <c r="B614" s="265" t="str">
        <f t="shared" si="41"/>
        <v/>
      </c>
      <c r="C614" s="266" t="s">
        <v>23</v>
      </c>
      <c r="D614" s="267">
        <f>SUMIFS('Rozpočet projektu'!$G$10:$G$5012,'Rozpočet projektu'!$A$10:$A$5012,$A614&amp;"*",'Rozpočet projektu'!$C$10:$C$5012,$C614)</f>
        <v>0</v>
      </c>
      <c r="E614" s="267" t="str">
        <f t="shared" si="40"/>
        <v/>
      </c>
      <c r="F614" s="267"/>
      <c r="G614" s="256"/>
      <c r="H614" s="256"/>
      <c r="I614" s="256"/>
      <c r="J614" s="256"/>
    </row>
    <row r="615" spans="1:10" ht="25.5" x14ac:dyDescent="0.2">
      <c r="A615" s="265" t="str">
        <f t="shared" si="42"/>
        <v>23.</v>
      </c>
      <c r="B615" s="265" t="str">
        <f t="shared" si="41"/>
        <v/>
      </c>
      <c r="C615" s="266" t="s">
        <v>24</v>
      </c>
      <c r="D615" s="267">
        <f>SUMIFS('Rozpočet projektu'!$G$10:$G$5012,'Rozpočet projektu'!$A$10:$A$5012,$A615&amp;"*",'Rozpočet projektu'!$C$10:$C$5012,$C615)</f>
        <v>0</v>
      </c>
      <c r="E615" s="267" t="str">
        <f t="shared" si="40"/>
        <v/>
      </c>
      <c r="F615" s="267"/>
      <c r="G615" s="256"/>
      <c r="H615" s="256"/>
      <c r="I615" s="256"/>
      <c r="J615" s="256"/>
    </row>
    <row r="616" spans="1:10" x14ac:dyDescent="0.2">
      <c r="A616" s="265" t="str">
        <f t="shared" si="42"/>
        <v>23.</v>
      </c>
      <c r="B616" s="265" t="str">
        <f t="shared" si="41"/>
        <v/>
      </c>
      <c r="C616" s="266" t="s">
        <v>25</v>
      </c>
      <c r="D616" s="267">
        <f>SUMIFS('Rozpočet projektu'!$G$10:$G$5012,'Rozpočet projektu'!$A$10:$A$5012,$A616&amp;"*",'Rozpočet projektu'!$C$10:$C$5012,$C616)</f>
        <v>0</v>
      </c>
      <c r="E616" s="267" t="str">
        <f t="shared" si="40"/>
        <v/>
      </c>
      <c r="F616" s="267"/>
      <c r="G616" s="256"/>
      <c r="H616" s="256"/>
      <c r="I616" s="256"/>
      <c r="J616" s="256"/>
    </row>
    <row r="617" spans="1:10" ht="25.5" x14ac:dyDescent="0.2">
      <c r="A617" s="265" t="str">
        <f t="shared" si="42"/>
        <v>23.</v>
      </c>
      <c r="B617" s="265" t="str">
        <f t="shared" si="41"/>
        <v/>
      </c>
      <c r="C617" s="266" t="s">
        <v>26</v>
      </c>
      <c r="D617" s="267">
        <f>SUMIFS('Rozpočet projektu'!$G$10:$G$5012,'Rozpočet projektu'!$A$10:$A$5012,$A617&amp;"*",'Rozpočet projektu'!$C$10:$C$5012,$C617)</f>
        <v>0</v>
      </c>
      <c r="E617" s="267" t="str">
        <f t="shared" si="40"/>
        <v/>
      </c>
      <c r="F617" s="267"/>
      <c r="G617" s="256"/>
      <c r="H617" s="256"/>
      <c r="I617" s="256"/>
      <c r="J617" s="256"/>
    </row>
    <row r="618" spans="1:10" ht="76.5" x14ac:dyDescent="0.2">
      <c r="A618" s="265" t="str">
        <f t="shared" si="42"/>
        <v>23.</v>
      </c>
      <c r="B618" s="265" t="str">
        <f t="shared" si="41"/>
        <v/>
      </c>
      <c r="C618" s="266" t="s">
        <v>27</v>
      </c>
      <c r="D618" s="267">
        <f>SUMIFS('Rozpočet projektu'!$G$10:$G$5012,'Rozpočet projektu'!$A$10:$A$5012,$A618&amp;"*",'Rozpočet projektu'!$C$10:$C$5012,$C618)</f>
        <v>0</v>
      </c>
      <c r="E618" s="267" t="str">
        <f t="shared" si="40"/>
        <v/>
      </c>
      <c r="F618" s="267"/>
      <c r="G618" s="256"/>
      <c r="H618" s="256"/>
      <c r="I618" s="256"/>
      <c r="J618" s="256"/>
    </row>
    <row r="619" spans="1:10" ht="102" x14ac:dyDescent="0.2">
      <c r="A619" s="265" t="str">
        <f t="shared" si="42"/>
        <v>23.</v>
      </c>
      <c r="B619" s="265" t="str">
        <f t="shared" si="41"/>
        <v/>
      </c>
      <c r="C619" s="266" t="s">
        <v>28</v>
      </c>
      <c r="D619" s="267">
        <f>SUMIFS('Rozpočet projektu'!$G$10:$G$5012,'Rozpočet projektu'!$A$10:$A$5012,$A619&amp;"*",'Rozpočet projektu'!$C$10:$C$5012,$C619)</f>
        <v>0</v>
      </c>
      <c r="E619" s="267" t="str">
        <f t="shared" si="40"/>
        <v/>
      </c>
      <c r="F619" s="267"/>
      <c r="G619" s="256"/>
      <c r="H619" s="256"/>
      <c r="I619" s="256"/>
      <c r="J619" s="256"/>
    </row>
    <row r="620" spans="1:10" ht="76.5" x14ac:dyDescent="0.2">
      <c r="A620" s="265" t="str">
        <f t="shared" si="42"/>
        <v>23.</v>
      </c>
      <c r="B620" s="265" t="str">
        <f t="shared" si="41"/>
        <v/>
      </c>
      <c r="C620" s="266" t="s">
        <v>29</v>
      </c>
      <c r="D620" s="267">
        <f>SUMIFS('Rozpočet projektu'!$G$10:$G$5012,'Rozpočet projektu'!$A$10:$A$5012,$A620&amp;"*",'Rozpočet projektu'!$C$10:$C$5012,$C620)</f>
        <v>0</v>
      </c>
      <c r="E620" s="267" t="str">
        <f t="shared" si="40"/>
        <v/>
      </c>
      <c r="F620" s="267"/>
      <c r="G620" s="256"/>
      <c r="H620" s="256"/>
      <c r="I620" s="256"/>
      <c r="J620" s="256"/>
    </row>
    <row r="621" spans="1:10" ht="63.75" x14ac:dyDescent="0.2">
      <c r="A621" s="265" t="str">
        <f t="shared" si="42"/>
        <v>23.</v>
      </c>
      <c r="B621" s="265" t="str">
        <f t="shared" si="41"/>
        <v/>
      </c>
      <c r="C621" s="266" t="s">
        <v>30</v>
      </c>
      <c r="D621" s="267">
        <f>SUMIFS('Rozpočet projektu'!$G$10:$G$5012,'Rozpočet projektu'!$A$10:$A$5012,$A621&amp;"*",'Rozpočet projektu'!$C$10:$C$5012,$C621)</f>
        <v>0</v>
      </c>
      <c r="E621" s="267" t="str">
        <f t="shared" si="40"/>
        <v/>
      </c>
      <c r="F621" s="267"/>
      <c r="G621" s="256"/>
      <c r="H621" s="256"/>
      <c r="I621" s="256"/>
      <c r="J621" s="256"/>
    </row>
    <row r="622" spans="1:10" ht="38.25" x14ac:dyDescent="0.2">
      <c r="A622" s="265" t="str">
        <f t="shared" si="42"/>
        <v>23.</v>
      </c>
      <c r="B622" s="265" t="str">
        <f t="shared" si="41"/>
        <v/>
      </c>
      <c r="C622" s="266" t="s">
        <v>31</v>
      </c>
      <c r="D622" s="267">
        <f>SUMIFS('Rozpočet projektu'!$G$10:$G$5012,'Rozpočet projektu'!$A$10:$A$5012,$A622&amp;"*",'Rozpočet projektu'!$C$10:$C$5012,$C622)</f>
        <v>0</v>
      </c>
      <c r="E622" s="267" t="str">
        <f t="shared" si="40"/>
        <v/>
      </c>
      <c r="F622" s="267"/>
      <c r="G622" s="256"/>
      <c r="H622" s="256"/>
      <c r="I622" s="256"/>
      <c r="J622" s="256"/>
    </row>
    <row r="623" spans="1:10" ht="25.5" x14ac:dyDescent="0.2">
      <c r="A623" s="265" t="str">
        <f t="shared" si="42"/>
        <v>23.</v>
      </c>
      <c r="B623" s="265" t="str">
        <f t="shared" si="41"/>
        <v/>
      </c>
      <c r="C623" s="266" t="s">
        <v>32</v>
      </c>
      <c r="D623" s="267">
        <f>SUMIFS('Rozpočet projektu'!$G$10:$G$5012,'Rozpočet projektu'!$A$10:$A$5012,$A623&amp;"*",'Rozpočet projektu'!$C$10:$C$5012,$C623)</f>
        <v>0</v>
      </c>
      <c r="E623" s="267" t="str">
        <f t="shared" si="40"/>
        <v/>
      </c>
      <c r="F623" s="267"/>
      <c r="G623" s="256"/>
      <c r="H623" s="256"/>
      <c r="I623" s="256"/>
      <c r="J623" s="256"/>
    </row>
    <row r="624" spans="1:10" ht="25.5" x14ac:dyDescent="0.2">
      <c r="A624" s="265" t="str">
        <f t="shared" si="42"/>
        <v>23.</v>
      </c>
      <c r="B624" s="265" t="str">
        <f t="shared" si="41"/>
        <v/>
      </c>
      <c r="C624" s="266" t="s">
        <v>70</v>
      </c>
      <c r="D624" s="267">
        <f>SUMIFS('Rozpočet projektu'!$G$10:$G$5012,'Rozpočet projektu'!$A$10:$A$5012,$A624&amp;"*",'Rozpočet projektu'!$C$10:$C$5012,$C624)</f>
        <v>0</v>
      </c>
      <c r="E624" s="267" t="str">
        <f t="shared" si="40"/>
        <v/>
      </c>
      <c r="F624" s="267"/>
      <c r="G624" s="256"/>
      <c r="H624" s="256"/>
      <c r="I624" s="256"/>
      <c r="J624" s="256"/>
    </row>
    <row r="625" spans="1:10" ht="38.25" x14ac:dyDescent="0.2">
      <c r="A625" s="265" t="str">
        <f t="shared" si="42"/>
        <v>23.</v>
      </c>
      <c r="B625" s="265" t="str">
        <f t="shared" si="41"/>
        <v/>
      </c>
      <c r="C625" s="266" t="s">
        <v>34</v>
      </c>
      <c r="D625" s="267">
        <f>SUMIFS('Rozpočet projektu'!$G$10:$G$5012,'Rozpočet projektu'!$A$10:$A$5012,$A625&amp;"*",'Rozpočet projektu'!$C$10:$C$5012,$C625)</f>
        <v>0</v>
      </c>
      <c r="E625" s="267" t="str">
        <f t="shared" si="40"/>
        <v/>
      </c>
      <c r="F625" s="267"/>
      <c r="G625" s="256"/>
      <c r="H625" s="256"/>
      <c r="I625" s="256"/>
      <c r="J625" s="256"/>
    </row>
    <row r="626" spans="1:10" x14ac:dyDescent="0.2">
      <c r="A626" s="265" t="s">
        <v>65</v>
      </c>
      <c r="B626" s="265" t="str">
        <f t="shared" si="41"/>
        <v/>
      </c>
      <c r="C626" s="266" t="s">
        <v>8</v>
      </c>
      <c r="D626" s="267">
        <f>SUMIFS('Rozpočet projektu'!$G$10:$G$5012,'Rozpočet projektu'!$A$10:$A$5012,$A626&amp;"*",'Rozpočet projektu'!$C$10:$C$5012,$C626)</f>
        <v>0</v>
      </c>
      <c r="E626" s="267" t="str">
        <f t="shared" si="40"/>
        <v/>
      </c>
      <c r="F626" s="267"/>
      <c r="G626" s="256"/>
      <c r="H626" s="256"/>
      <c r="I626" s="256"/>
      <c r="J626" s="256"/>
    </row>
    <row r="627" spans="1:10" ht="25.5" x14ac:dyDescent="0.2">
      <c r="A627" s="265" t="str">
        <f>+A626</f>
        <v>24.</v>
      </c>
      <c r="B627" s="265" t="str">
        <f t="shared" si="41"/>
        <v/>
      </c>
      <c r="C627" s="266" t="s">
        <v>9</v>
      </c>
      <c r="D627" s="267">
        <f>SUMIFS('Rozpočet projektu'!$G$10:$G$5012,'Rozpočet projektu'!$A$10:$A$5012,$A627&amp;"*",'Rozpočet projektu'!$C$10:$C$5012,$C627)</f>
        <v>0</v>
      </c>
      <c r="E627" s="267" t="str">
        <f t="shared" si="40"/>
        <v/>
      </c>
      <c r="F627" s="267"/>
      <c r="G627" s="256"/>
      <c r="H627" s="256"/>
      <c r="I627" s="256"/>
      <c r="J627" s="256"/>
    </row>
    <row r="628" spans="1:10" ht="38.25" x14ac:dyDescent="0.2">
      <c r="A628" s="265" t="str">
        <f>+A627</f>
        <v>24.</v>
      </c>
      <c r="B628" s="265" t="str">
        <f t="shared" si="41"/>
        <v/>
      </c>
      <c r="C628" s="266" t="s">
        <v>10</v>
      </c>
      <c r="D628" s="267">
        <f>SUMIFS('Rozpočet projektu'!$G$10:$G$5012,'Rozpočet projektu'!$A$10:$A$5012,$A628&amp;"*",'Rozpočet projektu'!$C$10:$C$5012,$C628)</f>
        <v>0</v>
      </c>
      <c r="E628" s="267" t="str">
        <f t="shared" si="40"/>
        <v/>
      </c>
      <c r="F628" s="267"/>
      <c r="G628" s="256"/>
      <c r="H628" s="256"/>
      <c r="I628" s="256"/>
      <c r="J628" s="256"/>
    </row>
    <row r="629" spans="1:10" x14ac:dyDescent="0.2">
      <c r="A629" s="265" t="str">
        <f t="shared" ref="A629:A652" si="43">+A628</f>
        <v>24.</v>
      </c>
      <c r="B629" s="265" t="str">
        <f t="shared" si="41"/>
        <v/>
      </c>
      <c r="C629" s="266" t="s">
        <v>11</v>
      </c>
      <c r="D629" s="267">
        <f>SUMIFS('Rozpočet projektu'!$G$10:$G$5012,'Rozpočet projektu'!$A$10:$A$5012,$A629&amp;"*",'Rozpočet projektu'!$C$10:$C$5012,$C629)</f>
        <v>0</v>
      </c>
      <c r="E629" s="267" t="str">
        <f t="shared" si="40"/>
        <v/>
      </c>
      <c r="F629" s="267"/>
      <c r="G629" s="256"/>
      <c r="H629" s="256"/>
      <c r="I629" s="256"/>
      <c r="J629" s="256"/>
    </row>
    <row r="630" spans="1:10" ht="51" x14ac:dyDescent="0.2">
      <c r="A630" s="265" t="str">
        <f t="shared" si="43"/>
        <v>24.</v>
      </c>
      <c r="B630" s="265" t="str">
        <f t="shared" si="41"/>
        <v/>
      </c>
      <c r="C630" s="266" t="s">
        <v>12</v>
      </c>
      <c r="D630" s="267">
        <f>SUMIFS('Rozpočet projektu'!$G$10:$G$5012,'Rozpočet projektu'!$A$10:$A$5012,$A630&amp;"*",'Rozpočet projektu'!$C$10:$C$5012,$C630)</f>
        <v>0</v>
      </c>
      <c r="E630" s="267" t="str">
        <f t="shared" si="40"/>
        <v/>
      </c>
      <c r="F630" s="267"/>
      <c r="G630" s="256"/>
      <c r="H630" s="256"/>
      <c r="I630" s="256"/>
      <c r="J630" s="256"/>
    </row>
    <row r="631" spans="1:10" ht="25.5" x14ac:dyDescent="0.2">
      <c r="A631" s="265" t="str">
        <f t="shared" si="43"/>
        <v>24.</v>
      </c>
      <c r="B631" s="265" t="str">
        <f t="shared" si="41"/>
        <v/>
      </c>
      <c r="C631" s="266" t="s">
        <v>13</v>
      </c>
      <c r="D631" s="267">
        <f>SUMIFS('Rozpočet projektu'!$G$10:$G$5012,'Rozpočet projektu'!$A$10:$A$5012,$A631&amp;"*",'Rozpočet projektu'!$C$10:$C$5012,$C631)</f>
        <v>0</v>
      </c>
      <c r="E631" s="267" t="str">
        <f t="shared" si="40"/>
        <v/>
      </c>
      <c r="F631" s="267"/>
      <c r="G631" s="256"/>
      <c r="H631" s="256"/>
      <c r="I631" s="256"/>
      <c r="J631" s="256"/>
    </row>
    <row r="632" spans="1:10" x14ac:dyDescent="0.2">
      <c r="A632" s="265" t="str">
        <f t="shared" si="43"/>
        <v>24.</v>
      </c>
      <c r="B632" s="265" t="str">
        <f t="shared" si="41"/>
        <v/>
      </c>
      <c r="C632" s="266" t="s">
        <v>14</v>
      </c>
      <c r="D632" s="267">
        <f>SUMIFS('Rozpočet projektu'!$G$10:$G$5012,'Rozpočet projektu'!$A$10:$A$5012,$A632&amp;"*",'Rozpočet projektu'!$C$10:$C$5012,$C632)</f>
        <v>0</v>
      </c>
      <c r="E632" s="267" t="str">
        <f t="shared" si="40"/>
        <v/>
      </c>
      <c r="F632" s="267"/>
      <c r="G632" s="256"/>
      <c r="H632" s="256"/>
      <c r="I632" s="256"/>
      <c r="J632" s="256"/>
    </row>
    <row r="633" spans="1:10" ht="38.25" x14ac:dyDescent="0.2">
      <c r="A633" s="265" t="str">
        <f t="shared" si="43"/>
        <v>24.</v>
      </c>
      <c r="B633" s="265" t="str">
        <f t="shared" si="41"/>
        <v/>
      </c>
      <c r="C633" s="266" t="s">
        <v>15</v>
      </c>
      <c r="D633" s="267">
        <f>SUMIFS('Rozpočet projektu'!$G$10:$G$5012,'Rozpočet projektu'!$A$10:$A$5012,$A633&amp;"*",'Rozpočet projektu'!$C$10:$C$5012,$C633)</f>
        <v>0</v>
      </c>
      <c r="E633" s="267" t="str">
        <f t="shared" si="40"/>
        <v/>
      </c>
      <c r="F633" s="267"/>
      <c r="G633" s="256"/>
      <c r="H633" s="256"/>
      <c r="I633" s="256"/>
      <c r="J633" s="256"/>
    </row>
    <row r="634" spans="1:10" x14ac:dyDescent="0.2">
      <c r="A634" s="265" t="str">
        <f t="shared" si="43"/>
        <v>24.</v>
      </c>
      <c r="B634" s="265" t="str">
        <f t="shared" si="41"/>
        <v/>
      </c>
      <c r="C634" s="266" t="s">
        <v>16</v>
      </c>
      <c r="D634" s="267">
        <f>SUMIFS('Rozpočet projektu'!$G$10:$G$5012,'Rozpočet projektu'!$A$10:$A$5012,$A634&amp;"*",'Rozpočet projektu'!$C$10:$C$5012,$C634)</f>
        <v>0</v>
      </c>
      <c r="E634" s="267" t="str">
        <f t="shared" si="40"/>
        <v/>
      </c>
      <c r="F634" s="267"/>
      <c r="G634" s="256"/>
      <c r="H634" s="256"/>
      <c r="I634" s="256"/>
      <c r="J634" s="256"/>
    </row>
    <row r="635" spans="1:10" ht="38.25" x14ac:dyDescent="0.2">
      <c r="A635" s="265" t="str">
        <f t="shared" si="43"/>
        <v>24.</v>
      </c>
      <c r="B635" s="265" t="str">
        <f t="shared" si="41"/>
        <v/>
      </c>
      <c r="C635" s="266" t="s">
        <v>17</v>
      </c>
      <c r="D635" s="267">
        <f>SUMIFS('Rozpočet projektu'!$G$10:$G$5012,'Rozpočet projektu'!$A$10:$A$5012,$A635&amp;"*",'Rozpočet projektu'!$C$10:$C$5012,$C635)</f>
        <v>0</v>
      </c>
      <c r="E635" s="267" t="str">
        <f t="shared" si="40"/>
        <v/>
      </c>
      <c r="F635" s="267"/>
      <c r="G635" s="256"/>
      <c r="H635" s="256"/>
      <c r="I635" s="256"/>
      <c r="J635" s="256"/>
    </row>
    <row r="636" spans="1:10" ht="25.5" x14ac:dyDescent="0.2">
      <c r="A636" s="265" t="str">
        <f t="shared" si="43"/>
        <v>24.</v>
      </c>
      <c r="B636" s="265" t="str">
        <f t="shared" si="41"/>
        <v/>
      </c>
      <c r="C636" s="266" t="s">
        <v>18</v>
      </c>
      <c r="D636" s="267">
        <f>SUMIFS('Rozpočet projektu'!$G$10:$G$5012,'Rozpočet projektu'!$A$10:$A$5012,$A636&amp;"*",'Rozpočet projektu'!$C$10:$C$5012,$C636)</f>
        <v>0</v>
      </c>
      <c r="E636" s="267" t="str">
        <f t="shared" si="40"/>
        <v/>
      </c>
      <c r="F636" s="267"/>
      <c r="G636" s="256"/>
      <c r="H636" s="256"/>
      <c r="I636" s="256"/>
      <c r="J636" s="256"/>
    </row>
    <row r="637" spans="1:10" ht="51" x14ac:dyDescent="0.2">
      <c r="A637" s="265" t="str">
        <f t="shared" si="43"/>
        <v>24.</v>
      </c>
      <c r="B637" s="265" t="str">
        <f t="shared" si="41"/>
        <v/>
      </c>
      <c r="C637" s="266" t="s">
        <v>19</v>
      </c>
      <c r="D637" s="267">
        <f>SUMIFS('Rozpočet projektu'!$G$10:$G$5012,'Rozpočet projektu'!$A$10:$A$5012,$A637&amp;"*",'Rozpočet projektu'!$C$10:$C$5012,$C637)</f>
        <v>0</v>
      </c>
      <c r="E637" s="267" t="str">
        <f t="shared" si="40"/>
        <v/>
      </c>
      <c r="F637" s="267"/>
      <c r="G637" s="256"/>
      <c r="H637" s="256"/>
      <c r="I637" s="256"/>
      <c r="J637" s="256"/>
    </row>
    <row r="638" spans="1:10" ht="25.5" x14ac:dyDescent="0.2">
      <c r="A638" s="265" t="str">
        <f t="shared" si="43"/>
        <v>24.</v>
      </c>
      <c r="B638" s="265" t="str">
        <f t="shared" si="41"/>
        <v/>
      </c>
      <c r="C638" s="266" t="s">
        <v>20</v>
      </c>
      <c r="D638" s="267">
        <f>SUMIFS('Rozpočet projektu'!$G$10:$G$5012,'Rozpočet projektu'!$A$10:$A$5012,$A638&amp;"*",'Rozpočet projektu'!$C$10:$C$5012,$C638)</f>
        <v>0</v>
      </c>
      <c r="E638" s="267" t="str">
        <f t="shared" si="40"/>
        <v/>
      </c>
      <c r="F638" s="267"/>
      <c r="G638" s="256"/>
      <c r="H638" s="256"/>
      <c r="I638" s="256"/>
      <c r="J638" s="256"/>
    </row>
    <row r="639" spans="1:10" ht="25.5" x14ac:dyDescent="0.2">
      <c r="A639" s="265" t="str">
        <f t="shared" si="43"/>
        <v>24.</v>
      </c>
      <c r="B639" s="265" t="str">
        <f t="shared" si="41"/>
        <v/>
      </c>
      <c r="C639" s="266" t="s">
        <v>21</v>
      </c>
      <c r="D639" s="267">
        <f>SUMIFS('Rozpočet projektu'!$G$10:$G$5012,'Rozpočet projektu'!$A$10:$A$5012,$A639&amp;"*",'Rozpočet projektu'!$C$10:$C$5012,$C639)</f>
        <v>0</v>
      </c>
      <c r="E639" s="267" t="str">
        <f t="shared" si="40"/>
        <v/>
      </c>
      <c r="F639" s="267"/>
      <c r="G639" s="256"/>
      <c r="H639" s="256"/>
      <c r="I639" s="256"/>
      <c r="J639" s="256"/>
    </row>
    <row r="640" spans="1:10" x14ac:dyDescent="0.2">
      <c r="A640" s="265" t="str">
        <f t="shared" si="43"/>
        <v>24.</v>
      </c>
      <c r="B640" s="265" t="str">
        <f t="shared" si="41"/>
        <v/>
      </c>
      <c r="C640" s="266" t="s">
        <v>22</v>
      </c>
      <c r="D640" s="267">
        <f>SUMIFS('Rozpočet projektu'!$G$10:$G$5012,'Rozpočet projektu'!$A$10:$A$5012,$A640&amp;"*",'Rozpočet projektu'!$C$10:$C$5012,$C640)</f>
        <v>0</v>
      </c>
      <c r="E640" s="267" t="str">
        <f t="shared" si="40"/>
        <v/>
      </c>
      <c r="F640" s="267"/>
      <c r="G640" s="256"/>
      <c r="H640" s="256"/>
      <c r="I640" s="256"/>
      <c r="J640" s="256"/>
    </row>
    <row r="641" spans="1:10" ht="25.5" x14ac:dyDescent="0.2">
      <c r="A641" s="265" t="str">
        <f t="shared" si="43"/>
        <v>24.</v>
      </c>
      <c r="B641" s="265" t="str">
        <f t="shared" si="41"/>
        <v/>
      </c>
      <c r="C641" s="266" t="s">
        <v>23</v>
      </c>
      <c r="D641" s="267">
        <f>SUMIFS('Rozpočet projektu'!$G$10:$G$5012,'Rozpočet projektu'!$A$10:$A$5012,$A641&amp;"*",'Rozpočet projektu'!$C$10:$C$5012,$C641)</f>
        <v>0</v>
      </c>
      <c r="E641" s="267" t="str">
        <f t="shared" si="40"/>
        <v/>
      </c>
      <c r="F641" s="267"/>
      <c r="G641" s="256"/>
      <c r="H641" s="256"/>
      <c r="I641" s="256"/>
      <c r="J641" s="256"/>
    </row>
    <row r="642" spans="1:10" ht="25.5" x14ac:dyDescent="0.2">
      <c r="A642" s="265" t="str">
        <f t="shared" si="43"/>
        <v>24.</v>
      </c>
      <c r="B642" s="265" t="str">
        <f t="shared" si="41"/>
        <v/>
      </c>
      <c r="C642" s="266" t="s">
        <v>24</v>
      </c>
      <c r="D642" s="267">
        <f>SUMIFS('Rozpočet projektu'!$G$10:$G$5012,'Rozpočet projektu'!$A$10:$A$5012,$A642&amp;"*",'Rozpočet projektu'!$C$10:$C$5012,$C642)</f>
        <v>0</v>
      </c>
      <c r="E642" s="267" t="str">
        <f t="shared" si="40"/>
        <v/>
      </c>
      <c r="F642" s="267"/>
      <c r="G642" s="256"/>
      <c r="H642" s="256"/>
      <c r="I642" s="256"/>
      <c r="J642" s="256"/>
    </row>
    <row r="643" spans="1:10" x14ac:dyDescent="0.2">
      <c r="A643" s="265" t="str">
        <f t="shared" si="43"/>
        <v>24.</v>
      </c>
      <c r="B643" s="265" t="str">
        <f t="shared" si="41"/>
        <v/>
      </c>
      <c r="C643" s="266" t="s">
        <v>25</v>
      </c>
      <c r="D643" s="267">
        <f>SUMIFS('Rozpočet projektu'!$G$10:$G$5012,'Rozpočet projektu'!$A$10:$A$5012,$A643&amp;"*",'Rozpočet projektu'!$C$10:$C$5012,$C643)</f>
        <v>0</v>
      </c>
      <c r="E643" s="267" t="str">
        <f t="shared" si="40"/>
        <v/>
      </c>
      <c r="F643" s="267"/>
      <c r="G643" s="256"/>
      <c r="H643" s="256"/>
      <c r="I643" s="256"/>
      <c r="J643" s="256"/>
    </row>
    <row r="644" spans="1:10" ht="25.5" x14ac:dyDescent="0.2">
      <c r="A644" s="265" t="str">
        <f t="shared" si="43"/>
        <v>24.</v>
      </c>
      <c r="B644" s="265" t="str">
        <f t="shared" si="41"/>
        <v/>
      </c>
      <c r="C644" s="266" t="s">
        <v>26</v>
      </c>
      <c r="D644" s="267">
        <f>SUMIFS('Rozpočet projektu'!$G$10:$G$5012,'Rozpočet projektu'!$A$10:$A$5012,$A644&amp;"*",'Rozpočet projektu'!$C$10:$C$5012,$C644)</f>
        <v>0</v>
      </c>
      <c r="E644" s="267" t="str">
        <f t="shared" si="40"/>
        <v/>
      </c>
      <c r="F644" s="267"/>
      <c r="G644" s="256"/>
      <c r="H644" s="256"/>
      <c r="I644" s="256"/>
      <c r="J644" s="256"/>
    </row>
    <row r="645" spans="1:10" ht="76.5" x14ac:dyDescent="0.2">
      <c r="A645" s="265" t="str">
        <f t="shared" si="43"/>
        <v>24.</v>
      </c>
      <c r="B645" s="265" t="str">
        <f t="shared" si="41"/>
        <v/>
      </c>
      <c r="C645" s="266" t="s">
        <v>27</v>
      </c>
      <c r="D645" s="267">
        <f>SUMIFS('Rozpočet projektu'!$G$10:$G$5012,'Rozpočet projektu'!$A$10:$A$5012,$A645&amp;"*",'Rozpočet projektu'!$C$10:$C$5012,$C645)</f>
        <v>0</v>
      </c>
      <c r="E645" s="267" t="str">
        <f t="shared" ref="E645:E708" si="44">IFERROR(IF(IF(ROUND($E$2*D645,2)&gt;($E$2*D645),ROUND($E$2*D645,2)-ROUNDUP(ROUND($E$2*D645,2)-($E$2*D645),2),ROUND($E$2*D645,2))&gt;0,IF(ROUND($E$2*D645,2)&gt;($E$2*D645),ROUND($E$2*D645,2)-ROUNDUP(ROUND($E$2*D645,2)-($E$2*D645),2),ROUND($E$2*D645,2)),""),"")</f>
        <v/>
      </c>
      <c r="F645" s="267"/>
      <c r="G645" s="256"/>
      <c r="H645" s="256"/>
      <c r="I645" s="256"/>
      <c r="J645" s="256"/>
    </row>
    <row r="646" spans="1:10" ht="102" x14ac:dyDescent="0.2">
      <c r="A646" s="265" t="str">
        <f t="shared" si="43"/>
        <v>24.</v>
      </c>
      <c r="B646" s="265" t="str">
        <f t="shared" ref="B646:B709" si="45">IFERROR(VLOOKUP(A646,$P$2:$Q$51,2,FALSE),"")</f>
        <v/>
      </c>
      <c r="C646" s="266" t="s">
        <v>28</v>
      </c>
      <c r="D646" s="267">
        <f>SUMIFS('Rozpočet projektu'!$G$10:$G$5012,'Rozpočet projektu'!$A$10:$A$5012,$A646&amp;"*",'Rozpočet projektu'!$C$10:$C$5012,$C646)</f>
        <v>0</v>
      </c>
      <c r="E646" s="267" t="str">
        <f t="shared" si="44"/>
        <v/>
      </c>
      <c r="F646" s="267"/>
      <c r="G646" s="256"/>
      <c r="H646" s="256"/>
      <c r="I646" s="256"/>
      <c r="J646" s="256"/>
    </row>
    <row r="647" spans="1:10" ht="76.5" x14ac:dyDescent="0.2">
      <c r="A647" s="265" t="str">
        <f t="shared" si="43"/>
        <v>24.</v>
      </c>
      <c r="B647" s="265" t="str">
        <f t="shared" si="45"/>
        <v/>
      </c>
      <c r="C647" s="266" t="s">
        <v>29</v>
      </c>
      <c r="D647" s="267">
        <f>SUMIFS('Rozpočet projektu'!$G$10:$G$5012,'Rozpočet projektu'!$A$10:$A$5012,$A647&amp;"*",'Rozpočet projektu'!$C$10:$C$5012,$C647)</f>
        <v>0</v>
      </c>
      <c r="E647" s="267" t="str">
        <f t="shared" si="44"/>
        <v/>
      </c>
      <c r="F647" s="267"/>
      <c r="G647" s="256"/>
      <c r="H647" s="256"/>
      <c r="I647" s="256"/>
      <c r="J647" s="256"/>
    </row>
    <row r="648" spans="1:10" ht="63.75" x14ac:dyDescent="0.2">
      <c r="A648" s="265" t="str">
        <f t="shared" si="43"/>
        <v>24.</v>
      </c>
      <c r="B648" s="265" t="str">
        <f t="shared" si="45"/>
        <v/>
      </c>
      <c r="C648" s="266" t="s">
        <v>30</v>
      </c>
      <c r="D648" s="267">
        <f>SUMIFS('Rozpočet projektu'!$G$10:$G$5012,'Rozpočet projektu'!$A$10:$A$5012,$A648&amp;"*",'Rozpočet projektu'!$C$10:$C$5012,$C648)</f>
        <v>0</v>
      </c>
      <c r="E648" s="267" t="str">
        <f t="shared" si="44"/>
        <v/>
      </c>
      <c r="F648" s="267"/>
      <c r="G648" s="256"/>
      <c r="H648" s="256"/>
      <c r="I648" s="256"/>
      <c r="J648" s="256"/>
    </row>
    <row r="649" spans="1:10" ht="38.25" x14ac:dyDescent="0.2">
      <c r="A649" s="265" t="str">
        <f t="shared" si="43"/>
        <v>24.</v>
      </c>
      <c r="B649" s="265" t="str">
        <f t="shared" si="45"/>
        <v/>
      </c>
      <c r="C649" s="266" t="s">
        <v>31</v>
      </c>
      <c r="D649" s="267">
        <f>SUMIFS('Rozpočet projektu'!$G$10:$G$5012,'Rozpočet projektu'!$A$10:$A$5012,$A649&amp;"*",'Rozpočet projektu'!$C$10:$C$5012,$C649)</f>
        <v>0</v>
      </c>
      <c r="E649" s="267" t="str">
        <f t="shared" si="44"/>
        <v/>
      </c>
      <c r="F649" s="267"/>
      <c r="G649" s="256"/>
      <c r="H649" s="256"/>
      <c r="I649" s="256"/>
      <c r="J649" s="256"/>
    </row>
    <row r="650" spans="1:10" ht="25.5" x14ac:dyDescent="0.2">
      <c r="A650" s="265" t="str">
        <f t="shared" si="43"/>
        <v>24.</v>
      </c>
      <c r="B650" s="265" t="str">
        <f t="shared" si="45"/>
        <v/>
      </c>
      <c r="C650" s="266" t="s">
        <v>32</v>
      </c>
      <c r="D650" s="267">
        <f>SUMIFS('Rozpočet projektu'!$G$10:$G$5012,'Rozpočet projektu'!$A$10:$A$5012,$A650&amp;"*",'Rozpočet projektu'!$C$10:$C$5012,$C650)</f>
        <v>0</v>
      </c>
      <c r="E650" s="267" t="str">
        <f t="shared" si="44"/>
        <v/>
      </c>
      <c r="F650" s="267"/>
      <c r="G650" s="256"/>
      <c r="H650" s="256"/>
      <c r="I650" s="256"/>
      <c r="J650" s="256"/>
    </row>
    <row r="651" spans="1:10" ht="25.5" x14ac:dyDescent="0.2">
      <c r="A651" s="265" t="str">
        <f t="shared" si="43"/>
        <v>24.</v>
      </c>
      <c r="B651" s="265" t="str">
        <f t="shared" si="45"/>
        <v/>
      </c>
      <c r="C651" s="266" t="s">
        <v>70</v>
      </c>
      <c r="D651" s="267">
        <f>SUMIFS('Rozpočet projektu'!$G$10:$G$5012,'Rozpočet projektu'!$A$10:$A$5012,$A651&amp;"*",'Rozpočet projektu'!$C$10:$C$5012,$C651)</f>
        <v>0</v>
      </c>
      <c r="E651" s="267" t="str">
        <f t="shared" si="44"/>
        <v/>
      </c>
      <c r="F651" s="267"/>
      <c r="G651" s="256"/>
      <c r="H651" s="256"/>
      <c r="I651" s="256"/>
      <c r="J651" s="256"/>
    </row>
    <row r="652" spans="1:10" ht="38.25" x14ac:dyDescent="0.2">
      <c r="A652" s="265" t="str">
        <f t="shared" si="43"/>
        <v>24.</v>
      </c>
      <c r="B652" s="265" t="str">
        <f t="shared" si="45"/>
        <v/>
      </c>
      <c r="C652" s="266" t="s">
        <v>34</v>
      </c>
      <c r="D652" s="267">
        <f>SUMIFS('Rozpočet projektu'!$G$10:$G$5012,'Rozpočet projektu'!$A$10:$A$5012,$A652&amp;"*",'Rozpočet projektu'!$C$10:$C$5012,$C652)</f>
        <v>0</v>
      </c>
      <c r="E652" s="267" t="str">
        <f t="shared" si="44"/>
        <v/>
      </c>
      <c r="F652" s="267"/>
      <c r="G652" s="256"/>
      <c r="H652" s="256"/>
      <c r="I652" s="256"/>
      <c r="J652" s="256"/>
    </row>
    <row r="653" spans="1:10" x14ac:dyDescent="0.2">
      <c r="A653" s="265" t="s">
        <v>66</v>
      </c>
      <c r="B653" s="265" t="str">
        <f t="shared" si="45"/>
        <v/>
      </c>
      <c r="C653" s="266" t="s">
        <v>8</v>
      </c>
      <c r="D653" s="267">
        <f>SUMIFS('Rozpočet projektu'!$G$10:$G$5012,'Rozpočet projektu'!$A$10:$A$5012,$A653&amp;"*",'Rozpočet projektu'!$C$10:$C$5012,$C653)</f>
        <v>0</v>
      </c>
      <c r="E653" s="267" t="str">
        <f t="shared" si="44"/>
        <v/>
      </c>
      <c r="F653" s="267"/>
      <c r="G653" s="256"/>
      <c r="H653" s="256"/>
      <c r="I653" s="256"/>
      <c r="J653" s="256"/>
    </row>
    <row r="654" spans="1:10" ht="25.5" x14ac:dyDescent="0.2">
      <c r="A654" s="265" t="str">
        <f>+A653</f>
        <v>25.</v>
      </c>
      <c r="B654" s="265" t="str">
        <f t="shared" si="45"/>
        <v/>
      </c>
      <c r="C654" s="266" t="s">
        <v>9</v>
      </c>
      <c r="D654" s="267">
        <f>SUMIFS('Rozpočet projektu'!$G$10:$G$5012,'Rozpočet projektu'!$A$10:$A$5012,$A654&amp;"*",'Rozpočet projektu'!$C$10:$C$5012,$C654)</f>
        <v>0</v>
      </c>
      <c r="E654" s="267" t="str">
        <f t="shared" si="44"/>
        <v/>
      </c>
      <c r="F654" s="267"/>
      <c r="G654" s="256"/>
      <c r="H654" s="256"/>
      <c r="I654" s="256"/>
      <c r="J654" s="256"/>
    </row>
    <row r="655" spans="1:10" ht="38.25" x14ac:dyDescent="0.2">
      <c r="A655" s="265" t="str">
        <f>+A654</f>
        <v>25.</v>
      </c>
      <c r="B655" s="265" t="str">
        <f t="shared" si="45"/>
        <v/>
      </c>
      <c r="C655" s="266" t="s">
        <v>10</v>
      </c>
      <c r="D655" s="267">
        <f>SUMIFS('Rozpočet projektu'!$G$10:$G$5012,'Rozpočet projektu'!$A$10:$A$5012,$A655&amp;"*",'Rozpočet projektu'!$C$10:$C$5012,$C655)</f>
        <v>0</v>
      </c>
      <c r="E655" s="267" t="str">
        <f t="shared" si="44"/>
        <v/>
      </c>
      <c r="F655" s="267"/>
      <c r="G655" s="256"/>
      <c r="H655" s="256"/>
      <c r="I655" s="256"/>
      <c r="J655" s="256"/>
    </row>
    <row r="656" spans="1:10" x14ac:dyDescent="0.2">
      <c r="A656" s="265" t="str">
        <f t="shared" ref="A656:A679" si="46">+A655</f>
        <v>25.</v>
      </c>
      <c r="B656" s="265" t="str">
        <f t="shared" si="45"/>
        <v/>
      </c>
      <c r="C656" s="266" t="s">
        <v>11</v>
      </c>
      <c r="D656" s="267">
        <f>SUMIFS('Rozpočet projektu'!$G$10:$G$5012,'Rozpočet projektu'!$A$10:$A$5012,$A656&amp;"*",'Rozpočet projektu'!$C$10:$C$5012,$C656)</f>
        <v>0</v>
      </c>
      <c r="E656" s="267" t="str">
        <f t="shared" si="44"/>
        <v/>
      </c>
      <c r="F656" s="267"/>
      <c r="G656" s="256"/>
      <c r="H656" s="256"/>
      <c r="I656" s="256"/>
      <c r="J656" s="256"/>
    </row>
    <row r="657" spans="1:10" ht="51" x14ac:dyDescent="0.2">
      <c r="A657" s="265" t="str">
        <f t="shared" si="46"/>
        <v>25.</v>
      </c>
      <c r="B657" s="265" t="str">
        <f t="shared" si="45"/>
        <v/>
      </c>
      <c r="C657" s="266" t="s">
        <v>12</v>
      </c>
      <c r="D657" s="267">
        <f>SUMIFS('Rozpočet projektu'!$G$10:$G$5012,'Rozpočet projektu'!$A$10:$A$5012,$A657&amp;"*",'Rozpočet projektu'!$C$10:$C$5012,$C657)</f>
        <v>0</v>
      </c>
      <c r="E657" s="267" t="str">
        <f t="shared" si="44"/>
        <v/>
      </c>
      <c r="F657" s="267"/>
      <c r="G657" s="256"/>
      <c r="H657" s="256"/>
      <c r="I657" s="256"/>
      <c r="J657" s="256"/>
    </row>
    <row r="658" spans="1:10" ht="25.5" x14ac:dyDescent="0.2">
      <c r="A658" s="265" t="str">
        <f t="shared" si="46"/>
        <v>25.</v>
      </c>
      <c r="B658" s="265" t="str">
        <f t="shared" si="45"/>
        <v/>
      </c>
      <c r="C658" s="266" t="s">
        <v>13</v>
      </c>
      <c r="D658" s="267">
        <f>SUMIFS('Rozpočet projektu'!$G$10:$G$5012,'Rozpočet projektu'!$A$10:$A$5012,$A658&amp;"*",'Rozpočet projektu'!$C$10:$C$5012,$C658)</f>
        <v>0</v>
      </c>
      <c r="E658" s="267" t="str">
        <f t="shared" si="44"/>
        <v/>
      </c>
      <c r="F658" s="267"/>
      <c r="G658" s="256"/>
      <c r="H658" s="256"/>
      <c r="I658" s="256"/>
      <c r="J658" s="256"/>
    </row>
    <row r="659" spans="1:10" x14ac:dyDescent="0.2">
      <c r="A659" s="265" t="str">
        <f t="shared" si="46"/>
        <v>25.</v>
      </c>
      <c r="B659" s="265" t="str">
        <f t="shared" si="45"/>
        <v/>
      </c>
      <c r="C659" s="266" t="s">
        <v>14</v>
      </c>
      <c r="D659" s="267">
        <f>SUMIFS('Rozpočet projektu'!$G$10:$G$5012,'Rozpočet projektu'!$A$10:$A$5012,$A659&amp;"*",'Rozpočet projektu'!$C$10:$C$5012,$C659)</f>
        <v>0</v>
      </c>
      <c r="E659" s="267" t="str">
        <f t="shared" si="44"/>
        <v/>
      </c>
      <c r="F659" s="267"/>
      <c r="G659" s="256"/>
      <c r="H659" s="256"/>
      <c r="I659" s="256"/>
      <c r="J659" s="256"/>
    </row>
    <row r="660" spans="1:10" ht="38.25" x14ac:dyDescent="0.2">
      <c r="A660" s="265" t="str">
        <f t="shared" si="46"/>
        <v>25.</v>
      </c>
      <c r="B660" s="265" t="str">
        <f t="shared" si="45"/>
        <v/>
      </c>
      <c r="C660" s="266" t="s">
        <v>15</v>
      </c>
      <c r="D660" s="267">
        <f>SUMIFS('Rozpočet projektu'!$G$10:$G$5012,'Rozpočet projektu'!$A$10:$A$5012,$A660&amp;"*",'Rozpočet projektu'!$C$10:$C$5012,$C660)</f>
        <v>0</v>
      </c>
      <c r="E660" s="267" t="str">
        <f t="shared" si="44"/>
        <v/>
      </c>
      <c r="F660" s="267"/>
      <c r="G660" s="256"/>
      <c r="H660" s="256"/>
      <c r="I660" s="256"/>
      <c r="J660" s="256"/>
    </row>
    <row r="661" spans="1:10" x14ac:dyDescent="0.2">
      <c r="A661" s="265" t="str">
        <f t="shared" si="46"/>
        <v>25.</v>
      </c>
      <c r="B661" s="265" t="str">
        <f t="shared" si="45"/>
        <v/>
      </c>
      <c r="C661" s="266" t="s">
        <v>16</v>
      </c>
      <c r="D661" s="267">
        <f>SUMIFS('Rozpočet projektu'!$G$10:$G$5012,'Rozpočet projektu'!$A$10:$A$5012,$A661&amp;"*",'Rozpočet projektu'!$C$10:$C$5012,$C661)</f>
        <v>0</v>
      </c>
      <c r="E661" s="267" t="str">
        <f t="shared" si="44"/>
        <v/>
      </c>
      <c r="F661" s="267"/>
      <c r="G661" s="256"/>
      <c r="H661" s="256"/>
      <c r="I661" s="256"/>
      <c r="J661" s="256"/>
    </row>
    <row r="662" spans="1:10" ht="38.25" x14ac:dyDescent="0.2">
      <c r="A662" s="265" t="str">
        <f t="shared" si="46"/>
        <v>25.</v>
      </c>
      <c r="B662" s="265" t="str">
        <f t="shared" si="45"/>
        <v/>
      </c>
      <c r="C662" s="266" t="s">
        <v>17</v>
      </c>
      <c r="D662" s="267">
        <f>SUMIFS('Rozpočet projektu'!$G$10:$G$5012,'Rozpočet projektu'!$A$10:$A$5012,$A662&amp;"*",'Rozpočet projektu'!$C$10:$C$5012,$C662)</f>
        <v>0</v>
      </c>
      <c r="E662" s="267" t="str">
        <f t="shared" si="44"/>
        <v/>
      </c>
      <c r="F662" s="267"/>
      <c r="G662" s="256"/>
      <c r="H662" s="256"/>
      <c r="I662" s="256"/>
      <c r="J662" s="256"/>
    </row>
    <row r="663" spans="1:10" ht="25.5" x14ac:dyDescent="0.2">
      <c r="A663" s="265" t="str">
        <f t="shared" si="46"/>
        <v>25.</v>
      </c>
      <c r="B663" s="265" t="str">
        <f t="shared" si="45"/>
        <v/>
      </c>
      <c r="C663" s="266" t="s">
        <v>18</v>
      </c>
      <c r="D663" s="267">
        <f>SUMIFS('Rozpočet projektu'!$G$10:$G$5012,'Rozpočet projektu'!$A$10:$A$5012,$A663&amp;"*",'Rozpočet projektu'!$C$10:$C$5012,$C663)</f>
        <v>0</v>
      </c>
      <c r="E663" s="267" t="str">
        <f t="shared" si="44"/>
        <v/>
      </c>
      <c r="F663" s="267"/>
      <c r="G663" s="256"/>
      <c r="H663" s="256"/>
      <c r="I663" s="256"/>
      <c r="J663" s="256"/>
    </row>
    <row r="664" spans="1:10" ht="51" x14ac:dyDescent="0.2">
      <c r="A664" s="265" t="str">
        <f t="shared" si="46"/>
        <v>25.</v>
      </c>
      <c r="B664" s="265" t="str">
        <f t="shared" si="45"/>
        <v/>
      </c>
      <c r="C664" s="266" t="s">
        <v>19</v>
      </c>
      <c r="D664" s="267">
        <f>SUMIFS('Rozpočet projektu'!$G$10:$G$5012,'Rozpočet projektu'!$A$10:$A$5012,$A664&amp;"*",'Rozpočet projektu'!$C$10:$C$5012,$C664)</f>
        <v>0</v>
      </c>
      <c r="E664" s="267" t="str">
        <f t="shared" si="44"/>
        <v/>
      </c>
      <c r="F664" s="267"/>
      <c r="G664" s="256"/>
      <c r="H664" s="256"/>
      <c r="I664" s="256"/>
      <c r="J664" s="256"/>
    </row>
    <row r="665" spans="1:10" ht="25.5" x14ac:dyDescent="0.2">
      <c r="A665" s="265" t="str">
        <f t="shared" si="46"/>
        <v>25.</v>
      </c>
      <c r="B665" s="265" t="str">
        <f t="shared" si="45"/>
        <v/>
      </c>
      <c r="C665" s="266" t="s">
        <v>20</v>
      </c>
      <c r="D665" s="267">
        <f>SUMIFS('Rozpočet projektu'!$G$10:$G$5012,'Rozpočet projektu'!$A$10:$A$5012,$A665&amp;"*",'Rozpočet projektu'!$C$10:$C$5012,$C665)</f>
        <v>0</v>
      </c>
      <c r="E665" s="267" t="str">
        <f t="shared" si="44"/>
        <v/>
      </c>
      <c r="F665" s="267"/>
      <c r="G665" s="256"/>
      <c r="H665" s="256"/>
      <c r="I665" s="256"/>
      <c r="J665" s="256"/>
    </row>
    <row r="666" spans="1:10" ht="25.5" x14ac:dyDescent="0.2">
      <c r="A666" s="265" t="str">
        <f t="shared" si="46"/>
        <v>25.</v>
      </c>
      <c r="B666" s="265" t="str">
        <f t="shared" si="45"/>
        <v/>
      </c>
      <c r="C666" s="266" t="s">
        <v>21</v>
      </c>
      <c r="D666" s="267">
        <f>SUMIFS('Rozpočet projektu'!$G$10:$G$5012,'Rozpočet projektu'!$A$10:$A$5012,$A666&amp;"*",'Rozpočet projektu'!$C$10:$C$5012,$C666)</f>
        <v>0</v>
      </c>
      <c r="E666" s="267" t="str">
        <f t="shared" si="44"/>
        <v/>
      </c>
      <c r="F666" s="267"/>
      <c r="G666" s="256"/>
      <c r="H666" s="256"/>
      <c r="I666" s="256"/>
      <c r="J666" s="256"/>
    </row>
    <row r="667" spans="1:10" x14ac:dyDescent="0.2">
      <c r="A667" s="265" t="str">
        <f t="shared" si="46"/>
        <v>25.</v>
      </c>
      <c r="B667" s="265" t="str">
        <f t="shared" si="45"/>
        <v/>
      </c>
      <c r="C667" s="266" t="s">
        <v>22</v>
      </c>
      <c r="D667" s="267">
        <f>SUMIFS('Rozpočet projektu'!$G$10:$G$5012,'Rozpočet projektu'!$A$10:$A$5012,$A667&amp;"*",'Rozpočet projektu'!$C$10:$C$5012,$C667)</f>
        <v>0</v>
      </c>
      <c r="E667" s="267" t="str">
        <f t="shared" si="44"/>
        <v/>
      </c>
      <c r="F667" s="267"/>
      <c r="G667" s="256"/>
      <c r="H667" s="256"/>
      <c r="I667" s="256"/>
      <c r="J667" s="256"/>
    </row>
    <row r="668" spans="1:10" ht="25.5" x14ac:dyDescent="0.2">
      <c r="A668" s="265" t="str">
        <f t="shared" si="46"/>
        <v>25.</v>
      </c>
      <c r="B668" s="265" t="str">
        <f t="shared" si="45"/>
        <v/>
      </c>
      <c r="C668" s="266" t="s">
        <v>23</v>
      </c>
      <c r="D668" s="267">
        <f>SUMIFS('Rozpočet projektu'!$G$10:$G$5012,'Rozpočet projektu'!$A$10:$A$5012,$A668&amp;"*",'Rozpočet projektu'!$C$10:$C$5012,$C668)</f>
        <v>0</v>
      </c>
      <c r="E668" s="267" t="str">
        <f t="shared" si="44"/>
        <v/>
      </c>
      <c r="F668" s="267"/>
      <c r="G668" s="256"/>
      <c r="H668" s="256"/>
      <c r="I668" s="256"/>
      <c r="J668" s="256"/>
    </row>
    <row r="669" spans="1:10" ht="25.5" x14ac:dyDescent="0.2">
      <c r="A669" s="265" t="str">
        <f t="shared" si="46"/>
        <v>25.</v>
      </c>
      <c r="B669" s="265" t="str">
        <f t="shared" si="45"/>
        <v/>
      </c>
      <c r="C669" s="266" t="s">
        <v>24</v>
      </c>
      <c r="D669" s="267">
        <f>SUMIFS('Rozpočet projektu'!$G$10:$G$5012,'Rozpočet projektu'!$A$10:$A$5012,$A669&amp;"*",'Rozpočet projektu'!$C$10:$C$5012,$C669)</f>
        <v>0</v>
      </c>
      <c r="E669" s="267" t="str">
        <f t="shared" si="44"/>
        <v/>
      </c>
      <c r="F669" s="267"/>
      <c r="G669" s="256"/>
      <c r="H669" s="256"/>
      <c r="I669" s="256"/>
      <c r="J669" s="256"/>
    </row>
    <row r="670" spans="1:10" x14ac:dyDescent="0.2">
      <c r="A670" s="265" t="str">
        <f t="shared" si="46"/>
        <v>25.</v>
      </c>
      <c r="B670" s="265" t="str">
        <f t="shared" si="45"/>
        <v/>
      </c>
      <c r="C670" s="266" t="s">
        <v>25</v>
      </c>
      <c r="D670" s="267">
        <f>SUMIFS('Rozpočet projektu'!$G$10:$G$5012,'Rozpočet projektu'!$A$10:$A$5012,$A670&amp;"*",'Rozpočet projektu'!$C$10:$C$5012,$C670)</f>
        <v>0</v>
      </c>
      <c r="E670" s="267" t="str">
        <f t="shared" si="44"/>
        <v/>
      </c>
      <c r="F670" s="267"/>
      <c r="G670" s="256"/>
      <c r="H670" s="256"/>
      <c r="I670" s="256"/>
      <c r="J670" s="256"/>
    </row>
    <row r="671" spans="1:10" ht="25.5" x14ac:dyDescent="0.2">
      <c r="A671" s="265" t="str">
        <f t="shared" si="46"/>
        <v>25.</v>
      </c>
      <c r="B671" s="265" t="str">
        <f t="shared" si="45"/>
        <v/>
      </c>
      <c r="C671" s="266" t="s">
        <v>26</v>
      </c>
      <c r="D671" s="267">
        <f>SUMIFS('Rozpočet projektu'!$G$10:$G$5012,'Rozpočet projektu'!$A$10:$A$5012,$A671&amp;"*",'Rozpočet projektu'!$C$10:$C$5012,$C671)</f>
        <v>0</v>
      </c>
      <c r="E671" s="267" t="str">
        <f t="shared" si="44"/>
        <v/>
      </c>
      <c r="F671" s="267"/>
      <c r="G671" s="256"/>
      <c r="H671" s="256"/>
      <c r="I671" s="256"/>
      <c r="J671" s="256"/>
    </row>
    <row r="672" spans="1:10" ht="76.5" x14ac:dyDescent="0.2">
      <c r="A672" s="265" t="str">
        <f t="shared" si="46"/>
        <v>25.</v>
      </c>
      <c r="B672" s="265" t="str">
        <f t="shared" si="45"/>
        <v/>
      </c>
      <c r="C672" s="266" t="s">
        <v>27</v>
      </c>
      <c r="D672" s="267">
        <f>SUMIFS('Rozpočet projektu'!$G$10:$G$5012,'Rozpočet projektu'!$A$10:$A$5012,$A672&amp;"*",'Rozpočet projektu'!$C$10:$C$5012,$C672)</f>
        <v>0</v>
      </c>
      <c r="E672" s="267" t="str">
        <f t="shared" si="44"/>
        <v/>
      </c>
      <c r="F672" s="267"/>
      <c r="G672" s="256"/>
      <c r="H672" s="256"/>
      <c r="I672" s="256"/>
      <c r="J672" s="256"/>
    </row>
    <row r="673" spans="1:10" ht="102" x14ac:dyDescent="0.2">
      <c r="A673" s="265" t="str">
        <f t="shared" si="46"/>
        <v>25.</v>
      </c>
      <c r="B673" s="265" t="str">
        <f t="shared" si="45"/>
        <v/>
      </c>
      <c r="C673" s="266" t="s">
        <v>28</v>
      </c>
      <c r="D673" s="267">
        <f>SUMIFS('Rozpočet projektu'!$G$10:$G$5012,'Rozpočet projektu'!$A$10:$A$5012,$A673&amp;"*",'Rozpočet projektu'!$C$10:$C$5012,$C673)</f>
        <v>0</v>
      </c>
      <c r="E673" s="267" t="str">
        <f t="shared" si="44"/>
        <v/>
      </c>
      <c r="F673" s="267"/>
      <c r="G673" s="256"/>
      <c r="H673" s="256"/>
      <c r="I673" s="256"/>
      <c r="J673" s="256"/>
    </row>
    <row r="674" spans="1:10" ht="76.5" x14ac:dyDescent="0.2">
      <c r="A674" s="265" t="str">
        <f t="shared" si="46"/>
        <v>25.</v>
      </c>
      <c r="B674" s="265" t="str">
        <f t="shared" si="45"/>
        <v/>
      </c>
      <c r="C674" s="266" t="s">
        <v>29</v>
      </c>
      <c r="D674" s="267">
        <f>SUMIFS('Rozpočet projektu'!$G$10:$G$5012,'Rozpočet projektu'!$A$10:$A$5012,$A674&amp;"*",'Rozpočet projektu'!$C$10:$C$5012,$C674)</f>
        <v>0</v>
      </c>
      <c r="E674" s="267" t="str">
        <f t="shared" si="44"/>
        <v/>
      </c>
      <c r="F674" s="267"/>
      <c r="G674" s="256"/>
      <c r="H674" s="256"/>
      <c r="I674" s="256"/>
      <c r="J674" s="256"/>
    </row>
    <row r="675" spans="1:10" ht="63.75" x14ac:dyDescent="0.2">
      <c r="A675" s="265" t="str">
        <f t="shared" si="46"/>
        <v>25.</v>
      </c>
      <c r="B675" s="265" t="str">
        <f t="shared" si="45"/>
        <v/>
      </c>
      <c r="C675" s="266" t="s">
        <v>30</v>
      </c>
      <c r="D675" s="267">
        <f>SUMIFS('Rozpočet projektu'!$G$10:$G$5012,'Rozpočet projektu'!$A$10:$A$5012,$A675&amp;"*",'Rozpočet projektu'!$C$10:$C$5012,$C675)</f>
        <v>0</v>
      </c>
      <c r="E675" s="267" t="str">
        <f t="shared" si="44"/>
        <v/>
      </c>
      <c r="F675" s="267"/>
      <c r="G675" s="256"/>
      <c r="H675" s="256"/>
      <c r="I675" s="256"/>
      <c r="J675" s="256"/>
    </row>
    <row r="676" spans="1:10" ht="38.25" x14ac:dyDescent="0.2">
      <c r="A676" s="265" t="str">
        <f t="shared" si="46"/>
        <v>25.</v>
      </c>
      <c r="B676" s="265" t="str">
        <f t="shared" si="45"/>
        <v/>
      </c>
      <c r="C676" s="266" t="s">
        <v>31</v>
      </c>
      <c r="D676" s="267">
        <f>SUMIFS('Rozpočet projektu'!$G$10:$G$5012,'Rozpočet projektu'!$A$10:$A$5012,$A676&amp;"*",'Rozpočet projektu'!$C$10:$C$5012,$C676)</f>
        <v>0</v>
      </c>
      <c r="E676" s="267" t="str">
        <f t="shared" si="44"/>
        <v/>
      </c>
      <c r="F676" s="267"/>
      <c r="G676" s="256"/>
      <c r="H676" s="256"/>
      <c r="I676" s="256"/>
      <c r="J676" s="256"/>
    </row>
    <row r="677" spans="1:10" ht="25.5" x14ac:dyDescent="0.2">
      <c r="A677" s="265" t="str">
        <f t="shared" si="46"/>
        <v>25.</v>
      </c>
      <c r="B677" s="265" t="str">
        <f t="shared" si="45"/>
        <v/>
      </c>
      <c r="C677" s="266" t="s">
        <v>32</v>
      </c>
      <c r="D677" s="267">
        <f>SUMIFS('Rozpočet projektu'!$G$10:$G$5012,'Rozpočet projektu'!$A$10:$A$5012,$A677&amp;"*",'Rozpočet projektu'!$C$10:$C$5012,$C677)</f>
        <v>0</v>
      </c>
      <c r="E677" s="267" t="str">
        <f t="shared" si="44"/>
        <v/>
      </c>
      <c r="F677" s="267"/>
      <c r="G677" s="256"/>
      <c r="H677" s="256"/>
      <c r="I677" s="256"/>
      <c r="J677" s="256"/>
    </row>
    <row r="678" spans="1:10" ht="25.5" x14ac:dyDescent="0.2">
      <c r="A678" s="265" t="str">
        <f t="shared" si="46"/>
        <v>25.</v>
      </c>
      <c r="B678" s="265" t="str">
        <f t="shared" si="45"/>
        <v/>
      </c>
      <c r="C678" s="266" t="s">
        <v>70</v>
      </c>
      <c r="D678" s="267">
        <f>SUMIFS('Rozpočet projektu'!$G$10:$G$5012,'Rozpočet projektu'!$A$10:$A$5012,$A678&amp;"*",'Rozpočet projektu'!$C$10:$C$5012,$C678)</f>
        <v>0</v>
      </c>
      <c r="E678" s="267" t="str">
        <f t="shared" si="44"/>
        <v/>
      </c>
      <c r="F678" s="267"/>
      <c r="G678" s="256"/>
      <c r="H678" s="256"/>
      <c r="I678" s="256"/>
      <c r="J678" s="256"/>
    </row>
    <row r="679" spans="1:10" ht="38.25" x14ac:dyDescent="0.2">
      <c r="A679" s="265" t="str">
        <f t="shared" si="46"/>
        <v>25.</v>
      </c>
      <c r="B679" s="265" t="str">
        <f t="shared" si="45"/>
        <v/>
      </c>
      <c r="C679" s="266" t="s">
        <v>34</v>
      </c>
      <c r="D679" s="267">
        <f>SUMIFS('Rozpočet projektu'!$G$10:$G$5012,'Rozpočet projektu'!$A$10:$A$5012,$A679&amp;"*",'Rozpočet projektu'!$C$10:$C$5012,$C679)</f>
        <v>0</v>
      </c>
      <c r="E679" s="267" t="str">
        <f t="shared" si="44"/>
        <v/>
      </c>
      <c r="F679" s="267"/>
      <c r="G679" s="256"/>
      <c r="H679" s="256"/>
      <c r="I679" s="256"/>
      <c r="J679" s="256"/>
    </row>
    <row r="680" spans="1:10" x14ac:dyDescent="0.2">
      <c r="A680" s="265" t="s">
        <v>67</v>
      </c>
      <c r="B680" s="265" t="str">
        <f t="shared" si="45"/>
        <v/>
      </c>
      <c r="C680" s="266" t="s">
        <v>8</v>
      </c>
      <c r="D680" s="267">
        <f>SUMIFS('Rozpočet projektu'!$G$10:$G$5012,'Rozpočet projektu'!$A$10:$A$5012,$A680&amp;"*",'Rozpočet projektu'!$C$10:$C$5012,$C680)</f>
        <v>0</v>
      </c>
      <c r="E680" s="267" t="str">
        <f t="shared" si="44"/>
        <v/>
      </c>
      <c r="F680" s="267"/>
      <c r="G680" s="256"/>
      <c r="H680" s="256"/>
      <c r="I680" s="256"/>
      <c r="J680" s="256"/>
    </row>
    <row r="681" spans="1:10" ht="25.5" x14ac:dyDescent="0.2">
      <c r="A681" s="265" t="str">
        <f>+A680</f>
        <v>26.</v>
      </c>
      <c r="B681" s="265" t="str">
        <f t="shared" si="45"/>
        <v/>
      </c>
      <c r="C681" s="266" t="s">
        <v>9</v>
      </c>
      <c r="D681" s="267">
        <f>SUMIFS('Rozpočet projektu'!$G$10:$G$5012,'Rozpočet projektu'!$A$10:$A$5012,$A681&amp;"*",'Rozpočet projektu'!$C$10:$C$5012,$C681)</f>
        <v>0</v>
      </c>
      <c r="E681" s="267" t="str">
        <f t="shared" si="44"/>
        <v/>
      </c>
      <c r="F681" s="267"/>
      <c r="G681" s="256"/>
      <c r="H681" s="256"/>
      <c r="I681" s="256"/>
      <c r="J681" s="256"/>
    </row>
    <row r="682" spans="1:10" ht="38.25" x14ac:dyDescent="0.2">
      <c r="A682" s="265" t="str">
        <f>+A681</f>
        <v>26.</v>
      </c>
      <c r="B682" s="265" t="str">
        <f t="shared" si="45"/>
        <v/>
      </c>
      <c r="C682" s="266" t="s">
        <v>10</v>
      </c>
      <c r="D682" s="267">
        <f>SUMIFS('Rozpočet projektu'!$G$10:$G$5012,'Rozpočet projektu'!$A$10:$A$5012,$A682&amp;"*",'Rozpočet projektu'!$C$10:$C$5012,$C682)</f>
        <v>0</v>
      </c>
      <c r="E682" s="267" t="str">
        <f t="shared" si="44"/>
        <v/>
      </c>
      <c r="F682" s="267"/>
      <c r="G682" s="256"/>
      <c r="H682" s="256"/>
      <c r="I682" s="256"/>
      <c r="J682" s="256"/>
    </row>
    <row r="683" spans="1:10" x14ac:dyDescent="0.2">
      <c r="A683" s="265" t="str">
        <f t="shared" ref="A683:A706" si="47">+A682</f>
        <v>26.</v>
      </c>
      <c r="B683" s="265" t="str">
        <f t="shared" si="45"/>
        <v/>
      </c>
      <c r="C683" s="266" t="s">
        <v>11</v>
      </c>
      <c r="D683" s="267">
        <f>SUMIFS('Rozpočet projektu'!$G$10:$G$5012,'Rozpočet projektu'!$A$10:$A$5012,$A683&amp;"*",'Rozpočet projektu'!$C$10:$C$5012,$C683)</f>
        <v>0</v>
      </c>
      <c r="E683" s="267" t="str">
        <f t="shared" si="44"/>
        <v/>
      </c>
      <c r="F683" s="267"/>
      <c r="G683" s="256"/>
      <c r="H683" s="256"/>
      <c r="I683" s="256"/>
      <c r="J683" s="256"/>
    </row>
    <row r="684" spans="1:10" ht="51" x14ac:dyDescent="0.2">
      <c r="A684" s="265" t="str">
        <f t="shared" si="47"/>
        <v>26.</v>
      </c>
      <c r="B684" s="265" t="str">
        <f t="shared" si="45"/>
        <v/>
      </c>
      <c r="C684" s="266" t="s">
        <v>12</v>
      </c>
      <c r="D684" s="267">
        <f>SUMIFS('Rozpočet projektu'!$G$10:$G$5012,'Rozpočet projektu'!$A$10:$A$5012,$A684&amp;"*",'Rozpočet projektu'!$C$10:$C$5012,$C684)</f>
        <v>0</v>
      </c>
      <c r="E684" s="267" t="str">
        <f t="shared" si="44"/>
        <v/>
      </c>
      <c r="F684" s="267"/>
      <c r="G684" s="256"/>
      <c r="H684" s="256"/>
      <c r="I684" s="256"/>
      <c r="J684" s="256"/>
    </row>
    <row r="685" spans="1:10" ht="25.5" x14ac:dyDescent="0.2">
      <c r="A685" s="265" t="str">
        <f t="shared" si="47"/>
        <v>26.</v>
      </c>
      <c r="B685" s="265" t="str">
        <f t="shared" si="45"/>
        <v/>
      </c>
      <c r="C685" s="266" t="s">
        <v>13</v>
      </c>
      <c r="D685" s="267">
        <f>SUMIFS('Rozpočet projektu'!$G$10:$G$5012,'Rozpočet projektu'!$A$10:$A$5012,$A685&amp;"*",'Rozpočet projektu'!$C$10:$C$5012,$C685)</f>
        <v>0</v>
      </c>
      <c r="E685" s="267" t="str">
        <f t="shared" si="44"/>
        <v/>
      </c>
      <c r="F685" s="267"/>
      <c r="G685" s="256"/>
      <c r="H685" s="256"/>
      <c r="I685" s="256"/>
      <c r="J685" s="256"/>
    </row>
    <row r="686" spans="1:10" x14ac:dyDescent="0.2">
      <c r="A686" s="265" t="str">
        <f t="shared" si="47"/>
        <v>26.</v>
      </c>
      <c r="B686" s="265" t="str">
        <f t="shared" si="45"/>
        <v/>
      </c>
      <c r="C686" s="266" t="s">
        <v>14</v>
      </c>
      <c r="D686" s="267">
        <f>SUMIFS('Rozpočet projektu'!$G$10:$G$5012,'Rozpočet projektu'!$A$10:$A$5012,$A686&amp;"*",'Rozpočet projektu'!$C$10:$C$5012,$C686)</f>
        <v>0</v>
      </c>
      <c r="E686" s="267" t="str">
        <f t="shared" si="44"/>
        <v/>
      </c>
      <c r="F686" s="267"/>
      <c r="G686" s="256"/>
      <c r="H686" s="256"/>
      <c r="I686" s="256"/>
      <c r="J686" s="256"/>
    </row>
    <row r="687" spans="1:10" ht="38.25" x14ac:dyDescent="0.2">
      <c r="A687" s="265" t="str">
        <f t="shared" si="47"/>
        <v>26.</v>
      </c>
      <c r="B687" s="265" t="str">
        <f t="shared" si="45"/>
        <v/>
      </c>
      <c r="C687" s="266" t="s">
        <v>15</v>
      </c>
      <c r="D687" s="267">
        <f>SUMIFS('Rozpočet projektu'!$G$10:$G$5012,'Rozpočet projektu'!$A$10:$A$5012,$A687&amp;"*",'Rozpočet projektu'!$C$10:$C$5012,$C687)</f>
        <v>0</v>
      </c>
      <c r="E687" s="267" t="str">
        <f t="shared" si="44"/>
        <v/>
      </c>
      <c r="F687" s="267"/>
      <c r="G687" s="256"/>
      <c r="H687" s="256"/>
      <c r="I687" s="256"/>
      <c r="J687" s="256"/>
    </row>
    <row r="688" spans="1:10" x14ac:dyDescent="0.2">
      <c r="A688" s="265" t="str">
        <f t="shared" si="47"/>
        <v>26.</v>
      </c>
      <c r="B688" s="265" t="str">
        <f t="shared" si="45"/>
        <v/>
      </c>
      <c r="C688" s="266" t="s">
        <v>16</v>
      </c>
      <c r="D688" s="267">
        <f>SUMIFS('Rozpočet projektu'!$G$10:$G$5012,'Rozpočet projektu'!$A$10:$A$5012,$A688&amp;"*",'Rozpočet projektu'!$C$10:$C$5012,$C688)</f>
        <v>0</v>
      </c>
      <c r="E688" s="267" t="str">
        <f t="shared" si="44"/>
        <v/>
      </c>
      <c r="F688" s="267"/>
      <c r="G688" s="256"/>
      <c r="H688" s="256"/>
      <c r="I688" s="256"/>
      <c r="J688" s="256"/>
    </row>
    <row r="689" spans="1:10" ht="38.25" x14ac:dyDescent="0.2">
      <c r="A689" s="265" t="str">
        <f t="shared" si="47"/>
        <v>26.</v>
      </c>
      <c r="B689" s="265" t="str">
        <f t="shared" si="45"/>
        <v/>
      </c>
      <c r="C689" s="266" t="s">
        <v>17</v>
      </c>
      <c r="D689" s="267">
        <f>SUMIFS('Rozpočet projektu'!$G$10:$G$5012,'Rozpočet projektu'!$A$10:$A$5012,$A689&amp;"*",'Rozpočet projektu'!$C$10:$C$5012,$C689)</f>
        <v>0</v>
      </c>
      <c r="E689" s="267" t="str">
        <f t="shared" si="44"/>
        <v/>
      </c>
      <c r="F689" s="267"/>
      <c r="G689" s="256"/>
      <c r="H689" s="256"/>
      <c r="I689" s="256"/>
      <c r="J689" s="256"/>
    </row>
    <row r="690" spans="1:10" ht="25.5" x14ac:dyDescent="0.2">
      <c r="A690" s="265" t="str">
        <f t="shared" si="47"/>
        <v>26.</v>
      </c>
      <c r="B690" s="265" t="str">
        <f t="shared" si="45"/>
        <v/>
      </c>
      <c r="C690" s="266" t="s">
        <v>18</v>
      </c>
      <c r="D690" s="267">
        <f>SUMIFS('Rozpočet projektu'!$G$10:$G$5012,'Rozpočet projektu'!$A$10:$A$5012,$A690&amp;"*",'Rozpočet projektu'!$C$10:$C$5012,$C690)</f>
        <v>0</v>
      </c>
      <c r="E690" s="267" t="str">
        <f t="shared" si="44"/>
        <v/>
      </c>
      <c r="F690" s="267"/>
      <c r="G690" s="256"/>
      <c r="H690" s="256"/>
      <c r="I690" s="256"/>
      <c r="J690" s="256"/>
    </row>
    <row r="691" spans="1:10" ht="51" x14ac:dyDescent="0.2">
      <c r="A691" s="265" t="str">
        <f t="shared" si="47"/>
        <v>26.</v>
      </c>
      <c r="B691" s="265" t="str">
        <f t="shared" si="45"/>
        <v/>
      </c>
      <c r="C691" s="266" t="s">
        <v>19</v>
      </c>
      <c r="D691" s="267">
        <f>SUMIFS('Rozpočet projektu'!$G$10:$G$5012,'Rozpočet projektu'!$A$10:$A$5012,$A691&amp;"*",'Rozpočet projektu'!$C$10:$C$5012,$C691)</f>
        <v>0</v>
      </c>
      <c r="E691" s="267" t="str">
        <f t="shared" si="44"/>
        <v/>
      </c>
      <c r="F691" s="267"/>
      <c r="G691" s="256"/>
      <c r="H691" s="256"/>
      <c r="I691" s="256"/>
      <c r="J691" s="256"/>
    </row>
    <row r="692" spans="1:10" ht="25.5" x14ac:dyDescent="0.2">
      <c r="A692" s="265" t="str">
        <f t="shared" si="47"/>
        <v>26.</v>
      </c>
      <c r="B692" s="265" t="str">
        <f t="shared" si="45"/>
        <v/>
      </c>
      <c r="C692" s="266" t="s">
        <v>20</v>
      </c>
      <c r="D692" s="267">
        <f>SUMIFS('Rozpočet projektu'!$G$10:$G$5012,'Rozpočet projektu'!$A$10:$A$5012,$A692&amp;"*",'Rozpočet projektu'!$C$10:$C$5012,$C692)</f>
        <v>0</v>
      </c>
      <c r="E692" s="267" t="str">
        <f t="shared" si="44"/>
        <v/>
      </c>
      <c r="F692" s="267"/>
      <c r="G692" s="256"/>
      <c r="H692" s="256"/>
      <c r="I692" s="256"/>
      <c r="J692" s="256"/>
    </row>
    <row r="693" spans="1:10" ht="25.5" x14ac:dyDescent="0.2">
      <c r="A693" s="265" t="str">
        <f t="shared" si="47"/>
        <v>26.</v>
      </c>
      <c r="B693" s="265" t="str">
        <f t="shared" si="45"/>
        <v/>
      </c>
      <c r="C693" s="266" t="s">
        <v>21</v>
      </c>
      <c r="D693" s="267">
        <f>SUMIFS('Rozpočet projektu'!$G$10:$G$5012,'Rozpočet projektu'!$A$10:$A$5012,$A693&amp;"*",'Rozpočet projektu'!$C$10:$C$5012,$C693)</f>
        <v>0</v>
      </c>
      <c r="E693" s="267" t="str">
        <f t="shared" si="44"/>
        <v/>
      </c>
      <c r="F693" s="267"/>
      <c r="G693" s="256"/>
      <c r="H693" s="256"/>
      <c r="I693" s="256"/>
      <c r="J693" s="256"/>
    </row>
    <row r="694" spans="1:10" x14ac:dyDescent="0.2">
      <c r="A694" s="265" t="str">
        <f t="shared" si="47"/>
        <v>26.</v>
      </c>
      <c r="B694" s="265" t="str">
        <f t="shared" si="45"/>
        <v/>
      </c>
      <c r="C694" s="266" t="s">
        <v>22</v>
      </c>
      <c r="D694" s="267">
        <f>SUMIFS('Rozpočet projektu'!$G$10:$G$5012,'Rozpočet projektu'!$A$10:$A$5012,$A694&amp;"*",'Rozpočet projektu'!$C$10:$C$5012,$C694)</f>
        <v>0</v>
      </c>
      <c r="E694" s="267" t="str">
        <f t="shared" si="44"/>
        <v/>
      </c>
      <c r="F694" s="267"/>
      <c r="G694" s="256"/>
      <c r="H694" s="256"/>
      <c r="I694" s="256"/>
      <c r="J694" s="256"/>
    </row>
    <row r="695" spans="1:10" ht="25.5" x14ac:dyDescent="0.2">
      <c r="A695" s="265" t="str">
        <f t="shared" si="47"/>
        <v>26.</v>
      </c>
      <c r="B695" s="265" t="str">
        <f t="shared" si="45"/>
        <v/>
      </c>
      <c r="C695" s="266" t="s">
        <v>23</v>
      </c>
      <c r="D695" s="267">
        <f>SUMIFS('Rozpočet projektu'!$G$10:$G$5012,'Rozpočet projektu'!$A$10:$A$5012,$A695&amp;"*",'Rozpočet projektu'!$C$10:$C$5012,$C695)</f>
        <v>0</v>
      </c>
      <c r="E695" s="267" t="str">
        <f t="shared" si="44"/>
        <v/>
      </c>
      <c r="F695" s="267"/>
      <c r="G695" s="256"/>
      <c r="H695" s="256"/>
      <c r="I695" s="256"/>
      <c r="J695" s="256"/>
    </row>
    <row r="696" spans="1:10" ht="25.5" x14ac:dyDescent="0.2">
      <c r="A696" s="265" t="str">
        <f t="shared" si="47"/>
        <v>26.</v>
      </c>
      <c r="B696" s="265" t="str">
        <f t="shared" si="45"/>
        <v/>
      </c>
      <c r="C696" s="266" t="s">
        <v>24</v>
      </c>
      <c r="D696" s="267">
        <f>SUMIFS('Rozpočet projektu'!$G$10:$G$5012,'Rozpočet projektu'!$A$10:$A$5012,$A696&amp;"*",'Rozpočet projektu'!$C$10:$C$5012,$C696)</f>
        <v>0</v>
      </c>
      <c r="E696" s="267" t="str">
        <f t="shared" si="44"/>
        <v/>
      </c>
      <c r="F696" s="267"/>
      <c r="G696" s="256"/>
      <c r="H696" s="256"/>
      <c r="I696" s="256"/>
      <c r="J696" s="256"/>
    </row>
    <row r="697" spans="1:10" x14ac:dyDescent="0.2">
      <c r="A697" s="265" t="str">
        <f t="shared" si="47"/>
        <v>26.</v>
      </c>
      <c r="B697" s="265" t="str">
        <f t="shared" si="45"/>
        <v/>
      </c>
      <c r="C697" s="266" t="s">
        <v>25</v>
      </c>
      <c r="D697" s="267">
        <f>SUMIFS('Rozpočet projektu'!$G$10:$G$5012,'Rozpočet projektu'!$A$10:$A$5012,$A697&amp;"*",'Rozpočet projektu'!$C$10:$C$5012,$C697)</f>
        <v>0</v>
      </c>
      <c r="E697" s="267" t="str">
        <f t="shared" si="44"/>
        <v/>
      </c>
      <c r="F697" s="267"/>
      <c r="G697" s="256"/>
      <c r="H697" s="256"/>
      <c r="I697" s="256"/>
      <c r="J697" s="256"/>
    </row>
    <row r="698" spans="1:10" ht="25.5" x14ac:dyDescent="0.2">
      <c r="A698" s="265" t="str">
        <f t="shared" si="47"/>
        <v>26.</v>
      </c>
      <c r="B698" s="265" t="str">
        <f t="shared" si="45"/>
        <v/>
      </c>
      <c r="C698" s="266" t="s">
        <v>26</v>
      </c>
      <c r="D698" s="267">
        <f>SUMIFS('Rozpočet projektu'!$G$10:$G$5012,'Rozpočet projektu'!$A$10:$A$5012,$A698&amp;"*",'Rozpočet projektu'!$C$10:$C$5012,$C698)</f>
        <v>0</v>
      </c>
      <c r="E698" s="267" t="str">
        <f t="shared" si="44"/>
        <v/>
      </c>
      <c r="F698" s="267"/>
      <c r="G698" s="256"/>
      <c r="H698" s="256"/>
      <c r="I698" s="256"/>
      <c r="J698" s="256"/>
    </row>
    <row r="699" spans="1:10" ht="76.5" x14ac:dyDescent="0.2">
      <c r="A699" s="265" t="str">
        <f t="shared" si="47"/>
        <v>26.</v>
      </c>
      <c r="B699" s="265" t="str">
        <f t="shared" si="45"/>
        <v/>
      </c>
      <c r="C699" s="266" t="s">
        <v>27</v>
      </c>
      <c r="D699" s="267">
        <f>SUMIFS('Rozpočet projektu'!$G$10:$G$5012,'Rozpočet projektu'!$A$10:$A$5012,$A699&amp;"*",'Rozpočet projektu'!$C$10:$C$5012,$C699)</f>
        <v>0</v>
      </c>
      <c r="E699" s="267" t="str">
        <f t="shared" si="44"/>
        <v/>
      </c>
      <c r="F699" s="267"/>
      <c r="G699" s="256"/>
      <c r="H699" s="256"/>
      <c r="I699" s="256"/>
      <c r="J699" s="256"/>
    </row>
    <row r="700" spans="1:10" ht="102" x14ac:dyDescent="0.2">
      <c r="A700" s="265" t="str">
        <f t="shared" si="47"/>
        <v>26.</v>
      </c>
      <c r="B700" s="265" t="str">
        <f t="shared" si="45"/>
        <v/>
      </c>
      <c r="C700" s="266" t="s">
        <v>28</v>
      </c>
      <c r="D700" s="267">
        <f>SUMIFS('Rozpočet projektu'!$G$10:$G$5012,'Rozpočet projektu'!$A$10:$A$5012,$A700&amp;"*",'Rozpočet projektu'!$C$10:$C$5012,$C700)</f>
        <v>0</v>
      </c>
      <c r="E700" s="267" t="str">
        <f t="shared" si="44"/>
        <v/>
      </c>
      <c r="F700" s="267"/>
      <c r="G700" s="256"/>
      <c r="H700" s="256"/>
      <c r="I700" s="256"/>
      <c r="J700" s="256"/>
    </row>
    <row r="701" spans="1:10" ht="76.5" x14ac:dyDescent="0.2">
      <c r="A701" s="265" t="str">
        <f t="shared" si="47"/>
        <v>26.</v>
      </c>
      <c r="B701" s="265" t="str">
        <f t="shared" si="45"/>
        <v/>
      </c>
      <c r="C701" s="266" t="s">
        <v>29</v>
      </c>
      <c r="D701" s="267">
        <f>SUMIFS('Rozpočet projektu'!$G$10:$G$5012,'Rozpočet projektu'!$A$10:$A$5012,$A701&amp;"*",'Rozpočet projektu'!$C$10:$C$5012,$C701)</f>
        <v>0</v>
      </c>
      <c r="E701" s="267" t="str">
        <f t="shared" si="44"/>
        <v/>
      </c>
      <c r="F701" s="267"/>
      <c r="G701" s="256"/>
      <c r="H701" s="256"/>
      <c r="I701" s="256"/>
      <c r="J701" s="256"/>
    </row>
    <row r="702" spans="1:10" ht="63.75" x14ac:dyDescent="0.2">
      <c r="A702" s="265" t="str">
        <f t="shared" si="47"/>
        <v>26.</v>
      </c>
      <c r="B702" s="265" t="str">
        <f t="shared" si="45"/>
        <v/>
      </c>
      <c r="C702" s="266" t="s">
        <v>30</v>
      </c>
      <c r="D702" s="267">
        <f>SUMIFS('Rozpočet projektu'!$G$10:$G$5012,'Rozpočet projektu'!$A$10:$A$5012,$A702&amp;"*",'Rozpočet projektu'!$C$10:$C$5012,$C702)</f>
        <v>0</v>
      </c>
      <c r="E702" s="267" t="str">
        <f t="shared" si="44"/>
        <v/>
      </c>
      <c r="F702" s="267"/>
      <c r="G702" s="256"/>
      <c r="H702" s="256"/>
      <c r="I702" s="256"/>
      <c r="J702" s="256"/>
    </row>
    <row r="703" spans="1:10" ht="38.25" x14ac:dyDescent="0.2">
      <c r="A703" s="265" t="str">
        <f t="shared" si="47"/>
        <v>26.</v>
      </c>
      <c r="B703" s="265" t="str">
        <f t="shared" si="45"/>
        <v/>
      </c>
      <c r="C703" s="266" t="s">
        <v>31</v>
      </c>
      <c r="D703" s="267">
        <f>SUMIFS('Rozpočet projektu'!$G$10:$G$5012,'Rozpočet projektu'!$A$10:$A$5012,$A703&amp;"*",'Rozpočet projektu'!$C$10:$C$5012,$C703)</f>
        <v>0</v>
      </c>
      <c r="E703" s="267" t="str">
        <f t="shared" si="44"/>
        <v/>
      </c>
      <c r="F703" s="267"/>
      <c r="G703" s="256"/>
      <c r="H703" s="256"/>
      <c r="I703" s="256"/>
      <c r="J703" s="256"/>
    </row>
    <row r="704" spans="1:10" ht="25.5" x14ac:dyDescent="0.2">
      <c r="A704" s="265" t="str">
        <f t="shared" si="47"/>
        <v>26.</v>
      </c>
      <c r="B704" s="265" t="str">
        <f t="shared" si="45"/>
        <v/>
      </c>
      <c r="C704" s="266" t="s">
        <v>32</v>
      </c>
      <c r="D704" s="267">
        <f>SUMIFS('Rozpočet projektu'!$G$10:$G$5012,'Rozpočet projektu'!$A$10:$A$5012,$A704&amp;"*",'Rozpočet projektu'!$C$10:$C$5012,$C704)</f>
        <v>0</v>
      </c>
      <c r="E704" s="267" t="str">
        <f t="shared" si="44"/>
        <v/>
      </c>
      <c r="F704" s="267"/>
      <c r="G704" s="256"/>
      <c r="H704" s="256"/>
      <c r="I704" s="256"/>
      <c r="J704" s="256"/>
    </row>
    <row r="705" spans="1:10" ht="25.5" x14ac:dyDescent="0.2">
      <c r="A705" s="265" t="str">
        <f t="shared" si="47"/>
        <v>26.</v>
      </c>
      <c r="B705" s="265" t="str">
        <f t="shared" si="45"/>
        <v/>
      </c>
      <c r="C705" s="266" t="s">
        <v>70</v>
      </c>
      <c r="D705" s="267">
        <f>SUMIFS('Rozpočet projektu'!$G$10:$G$5012,'Rozpočet projektu'!$A$10:$A$5012,$A705&amp;"*",'Rozpočet projektu'!$C$10:$C$5012,$C705)</f>
        <v>0</v>
      </c>
      <c r="E705" s="267" t="str">
        <f t="shared" si="44"/>
        <v/>
      </c>
      <c r="F705" s="267"/>
      <c r="G705" s="256"/>
      <c r="H705" s="256"/>
      <c r="I705" s="256"/>
      <c r="J705" s="256"/>
    </row>
    <row r="706" spans="1:10" ht="38.25" x14ac:dyDescent="0.2">
      <c r="A706" s="265" t="str">
        <f t="shared" si="47"/>
        <v>26.</v>
      </c>
      <c r="B706" s="265" t="str">
        <f t="shared" si="45"/>
        <v/>
      </c>
      <c r="C706" s="266" t="s">
        <v>34</v>
      </c>
      <c r="D706" s="267">
        <f>SUMIFS('Rozpočet projektu'!$G$10:$G$5012,'Rozpočet projektu'!$A$10:$A$5012,$A706&amp;"*",'Rozpočet projektu'!$C$10:$C$5012,$C706)</f>
        <v>0</v>
      </c>
      <c r="E706" s="267" t="str">
        <f t="shared" si="44"/>
        <v/>
      </c>
      <c r="F706" s="267"/>
      <c r="G706" s="256"/>
      <c r="H706" s="256"/>
      <c r="I706" s="256"/>
      <c r="J706" s="256"/>
    </row>
    <row r="707" spans="1:10" x14ac:dyDescent="0.2">
      <c r="A707" s="265" t="s">
        <v>68</v>
      </c>
      <c r="B707" s="265" t="str">
        <f t="shared" si="45"/>
        <v/>
      </c>
      <c r="C707" s="266" t="s">
        <v>8</v>
      </c>
      <c r="D707" s="267">
        <f>SUMIFS('Rozpočet projektu'!$G$10:$G$5012,'Rozpočet projektu'!$A$10:$A$5012,$A707&amp;"*",'Rozpočet projektu'!$C$10:$C$5012,$C707)</f>
        <v>0</v>
      </c>
      <c r="E707" s="267" t="str">
        <f t="shared" si="44"/>
        <v/>
      </c>
      <c r="F707" s="267"/>
      <c r="G707" s="256"/>
      <c r="H707" s="256"/>
      <c r="I707" s="256"/>
      <c r="J707" s="256"/>
    </row>
    <row r="708" spans="1:10" ht="25.5" x14ac:dyDescent="0.2">
      <c r="A708" s="265" t="str">
        <f>+A707</f>
        <v>27.</v>
      </c>
      <c r="B708" s="265" t="str">
        <f t="shared" si="45"/>
        <v/>
      </c>
      <c r="C708" s="266" t="s">
        <v>9</v>
      </c>
      <c r="D708" s="267">
        <f>SUMIFS('Rozpočet projektu'!$G$10:$G$5012,'Rozpočet projektu'!$A$10:$A$5012,$A708&amp;"*",'Rozpočet projektu'!$C$10:$C$5012,$C708)</f>
        <v>0</v>
      </c>
      <c r="E708" s="267" t="str">
        <f t="shared" si="44"/>
        <v/>
      </c>
      <c r="F708" s="267"/>
      <c r="G708" s="256"/>
      <c r="H708" s="256"/>
      <c r="I708" s="256"/>
      <c r="J708" s="256"/>
    </row>
    <row r="709" spans="1:10" ht="38.25" x14ac:dyDescent="0.2">
      <c r="A709" s="265" t="str">
        <f>+A708</f>
        <v>27.</v>
      </c>
      <c r="B709" s="265" t="str">
        <f t="shared" si="45"/>
        <v/>
      </c>
      <c r="C709" s="266" t="s">
        <v>10</v>
      </c>
      <c r="D709" s="267">
        <f>SUMIFS('Rozpočet projektu'!$G$10:$G$5012,'Rozpočet projektu'!$A$10:$A$5012,$A709&amp;"*",'Rozpočet projektu'!$C$10:$C$5012,$C709)</f>
        <v>0</v>
      </c>
      <c r="E709" s="267" t="str">
        <f t="shared" ref="E709:E772" si="48">IFERROR(IF(IF(ROUND($E$2*D709,2)&gt;($E$2*D709),ROUND($E$2*D709,2)-ROUNDUP(ROUND($E$2*D709,2)-($E$2*D709),2),ROUND($E$2*D709,2))&gt;0,IF(ROUND($E$2*D709,2)&gt;($E$2*D709),ROUND($E$2*D709,2)-ROUNDUP(ROUND($E$2*D709,2)-($E$2*D709),2),ROUND($E$2*D709,2)),""),"")</f>
        <v/>
      </c>
      <c r="F709" s="267"/>
      <c r="G709" s="256"/>
      <c r="H709" s="256"/>
      <c r="I709" s="256"/>
      <c r="J709" s="256"/>
    </row>
    <row r="710" spans="1:10" x14ac:dyDescent="0.2">
      <c r="A710" s="265" t="str">
        <f t="shared" ref="A710:A733" si="49">+A709</f>
        <v>27.</v>
      </c>
      <c r="B710" s="265" t="str">
        <f t="shared" ref="B710:B773" si="50">IFERROR(VLOOKUP(A710,$P$2:$Q$51,2,FALSE),"")</f>
        <v/>
      </c>
      <c r="C710" s="266" t="s">
        <v>11</v>
      </c>
      <c r="D710" s="267">
        <f>SUMIFS('Rozpočet projektu'!$G$10:$G$5012,'Rozpočet projektu'!$A$10:$A$5012,$A710&amp;"*",'Rozpočet projektu'!$C$10:$C$5012,$C710)</f>
        <v>0</v>
      </c>
      <c r="E710" s="267" t="str">
        <f t="shared" si="48"/>
        <v/>
      </c>
      <c r="F710" s="267"/>
      <c r="G710" s="256"/>
      <c r="H710" s="256"/>
      <c r="I710" s="256"/>
      <c r="J710" s="256"/>
    </row>
    <row r="711" spans="1:10" ht="51" x14ac:dyDescent="0.2">
      <c r="A711" s="265" t="str">
        <f t="shared" si="49"/>
        <v>27.</v>
      </c>
      <c r="B711" s="265" t="str">
        <f t="shared" si="50"/>
        <v/>
      </c>
      <c r="C711" s="266" t="s">
        <v>12</v>
      </c>
      <c r="D711" s="267">
        <f>SUMIFS('Rozpočet projektu'!$G$10:$G$5012,'Rozpočet projektu'!$A$10:$A$5012,$A711&amp;"*",'Rozpočet projektu'!$C$10:$C$5012,$C711)</f>
        <v>0</v>
      </c>
      <c r="E711" s="267" t="str">
        <f t="shared" si="48"/>
        <v/>
      </c>
      <c r="F711" s="267"/>
      <c r="G711" s="256"/>
      <c r="H711" s="256"/>
      <c r="I711" s="256"/>
      <c r="J711" s="256"/>
    </row>
    <row r="712" spans="1:10" ht="25.5" x14ac:dyDescent="0.2">
      <c r="A712" s="265" t="str">
        <f t="shared" si="49"/>
        <v>27.</v>
      </c>
      <c r="B712" s="265" t="str">
        <f t="shared" si="50"/>
        <v/>
      </c>
      <c r="C712" s="266" t="s">
        <v>13</v>
      </c>
      <c r="D712" s="267">
        <f>SUMIFS('Rozpočet projektu'!$G$10:$G$5012,'Rozpočet projektu'!$A$10:$A$5012,$A712&amp;"*",'Rozpočet projektu'!$C$10:$C$5012,$C712)</f>
        <v>0</v>
      </c>
      <c r="E712" s="267" t="str">
        <f t="shared" si="48"/>
        <v/>
      </c>
      <c r="F712" s="267"/>
      <c r="G712" s="256"/>
      <c r="H712" s="256"/>
      <c r="I712" s="256"/>
      <c r="J712" s="256"/>
    </row>
    <row r="713" spans="1:10" x14ac:dyDescent="0.2">
      <c r="A713" s="265" t="str">
        <f t="shared" si="49"/>
        <v>27.</v>
      </c>
      <c r="B713" s="265" t="str">
        <f t="shared" si="50"/>
        <v/>
      </c>
      <c r="C713" s="266" t="s">
        <v>14</v>
      </c>
      <c r="D713" s="267">
        <f>SUMIFS('Rozpočet projektu'!$G$10:$G$5012,'Rozpočet projektu'!$A$10:$A$5012,$A713&amp;"*",'Rozpočet projektu'!$C$10:$C$5012,$C713)</f>
        <v>0</v>
      </c>
      <c r="E713" s="267" t="str">
        <f t="shared" si="48"/>
        <v/>
      </c>
      <c r="F713" s="267"/>
      <c r="G713" s="256"/>
      <c r="H713" s="256"/>
      <c r="I713" s="256"/>
      <c r="J713" s="256"/>
    </row>
    <row r="714" spans="1:10" ht="38.25" x14ac:dyDescent="0.2">
      <c r="A714" s="265" t="str">
        <f t="shared" si="49"/>
        <v>27.</v>
      </c>
      <c r="B714" s="265" t="str">
        <f t="shared" si="50"/>
        <v/>
      </c>
      <c r="C714" s="266" t="s">
        <v>15</v>
      </c>
      <c r="D714" s="267">
        <f>SUMIFS('Rozpočet projektu'!$G$10:$G$5012,'Rozpočet projektu'!$A$10:$A$5012,$A714&amp;"*",'Rozpočet projektu'!$C$10:$C$5012,$C714)</f>
        <v>0</v>
      </c>
      <c r="E714" s="267" t="str">
        <f t="shared" si="48"/>
        <v/>
      </c>
      <c r="F714" s="267"/>
      <c r="G714" s="256"/>
      <c r="H714" s="256"/>
      <c r="I714" s="256"/>
      <c r="J714" s="256"/>
    </row>
    <row r="715" spans="1:10" x14ac:dyDescent="0.2">
      <c r="A715" s="265" t="str">
        <f t="shared" si="49"/>
        <v>27.</v>
      </c>
      <c r="B715" s="265" t="str">
        <f t="shared" si="50"/>
        <v/>
      </c>
      <c r="C715" s="266" t="s">
        <v>16</v>
      </c>
      <c r="D715" s="267">
        <f>SUMIFS('Rozpočet projektu'!$G$10:$G$5012,'Rozpočet projektu'!$A$10:$A$5012,$A715&amp;"*",'Rozpočet projektu'!$C$10:$C$5012,$C715)</f>
        <v>0</v>
      </c>
      <c r="E715" s="267" t="str">
        <f t="shared" si="48"/>
        <v/>
      </c>
      <c r="F715" s="267"/>
      <c r="G715" s="256"/>
      <c r="H715" s="256"/>
      <c r="I715" s="256"/>
      <c r="J715" s="256"/>
    </row>
    <row r="716" spans="1:10" ht="38.25" x14ac:dyDescent="0.2">
      <c r="A716" s="265" t="str">
        <f t="shared" si="49"/>
        <v>27.</v>
      </c>
      <c r="B716" s="265" t="str">
        <f t="shared" si="50"/>
        <v/>
      </c>
      <c r="C716" s="266" t="s">
        <v>17</v>
      </c>
      <c r="D716" s="267">
        <f>SUMIFS('Rozpočet projektu'!$G$10:$G$5012,'Rozpočet projektu'!$A$10:$A$5012,$A716&amp;"*",'Rozpočet projektu'!$C$10:$C$5012,$C716)</f>
        <v>0</v>
      </c>
      <c r="E716" s="267" t="str">
        <f t="shared" si="48"/>
        <v/>
      </c>
      <c r="F716" s="267"/>
      <c r="G716" s="256"/>
      <c r="H716" s="256"/>
      <c r="I716" s="256"/>
      <c r="J716" s="256"/>
    </row>
    <row r="717" spans="1:10" ht="25.5" x14ac:dyDescent="0.2">
      <c r="A717" s="265" t="str">
        <f t="shared" si="49"/>
        <v>27.</v>
      </c>
      <c r="B717" s="265" t="str">
        <f t="shared" si="50"/>
        <v/>
      </c>
      <c r="C717" s="266" t="s">
        <v>18</v>
      </c>
      <c r="D717" s="267">
        <f>SUMIFS('Rozpočet projektu'!$G$10:$G$5012,'Rozpočet projektu'!$A$10:$A$5012,$A717&amp;"*",'Rozpočet projektu'!$C$10:$C$5012,$C717)</f>
        <v>0</v>
      </c>
      <c r="E717" s="267" t="str">
        <f t="shared" si="48"/>
        <v/>
      </c>
      <c r="F717" s="267"/>
      <c r="G717" s="256"/>
      <c r="H717" s="256"/>
      <c r="I717" s="256"/>
      <c r="J717" s="256"/>
    </row>
    <row r="718" spans="1:10" ht="51" x14ac:dyDescent="0.2">
      <c r="A718" s="265" t="str">
        <f t="shared" si="49"/>
        <v>27.</v>
      </c>
      <c r="B718" s="265" t="str">
        <f t="shared" si="50"/>
        <v/>
      </c>
      <c r="C718" s="266" t="s">
        <v>19</v>
      </c>
      <c r="D718" s="267">
        <f>SUMIFS('Rozpočet projektu'!$G$10:$G$5012,'Rozpočet projektu'!$A$10:$A$5012,$A718&amp;"*",'Rozpočet projektu'!$C$10:$C$5012,$C718)</f>
        <v>0</v>
      </c>
      <c r="E718" s="267" t="str">
        <f t="shared" si="48"/>
        <v/>
      </c>
      <c r="F718" s="267"/>
      <c r="G718" s="256"/>
      <c r="H718" s="256"/>
      <c r="I718" s="256"/>
      <c r="J718" s="256"/>
    </row>
    <row r="719" spans="1:10" ht="25.5" x14ac:dyDescent="0.2">
      <c r="A719" s="265" t="str">
        <f t="shared" si="49"/>
        <v>27.</v>
      </c>
      <c r="B719" s="265" t="str">
        <f t="shared" si="50"/>
        <v/>
      </c>
      <c r="C719" s="266" t="s">
        <v>20</v>
      </c>
      <c r="D719" s="267">
        <f>SUMIFS('Rozpočet projektu'!$G$10:$G$5012,'Rozpočet projektu'!$A$10:$A$5012,$A719&amp;"*",'Rozpočet projektu'!$C$10:$C$5012,$C719)</f>
        <v>0</v>
      </c>
      <c r="E719" s="267" t="str">
        <f t="shared" si="48"/>
        <v/>
      </c>
      <c r="F719" s="267"/>
      <c r="G719" s="256"/>
      <c r="H719" s="256"/>
      <c r="I719" s="256"/>
      <c r="J719" s="256"/>
    </row>
    <row r="720" spans="1:10" ht="25.5" x14ac:dyDescent="0.2">
      <c r="A720" s="265" t="str">
        <f t="shared" si="49"/>
        <v>27.</v>
      </c>
      <c r="B720" s="265" t="str">
        <f t="shared" si="50"/>
        <v/>
      </c>
      <c r="C720" s="266" t="s">
        <v>21</v>
      </c>
      <c r="D720" s="267">
        <f>SUMIFS('Rozpočet projektu'!$G$10:$G$5012,'Rozpočet projektu'!$A$10:$A$5012,$A720&amp;"*",'Rozpočet projektu'!$C$10:$C$5012,$C720)</f>
        <v>0</v>
      </c>
      <c r="E720" s="267" t="str">
        <f t="shared" si="48"/>
        <v/>
      </c>
      <c r="F720" s="267"/>
      <c r="G720" s="256"/>
      <c r="H720" s="256"/>
      <c r="I720" s="256"/>
      <c r="J720" s="256"/>
    </row>
    <row r="721" spans="1:10" x14ac:dyDescent="0.2">
      <c r="A721" s="265" t="str">
        <f t="shared" si="49"/>
        <v>27.</v>
      </c>
      <c r="B721" s="265" t="str">
        <f t="shared" si="50"/>
        <v/>
      </c>
      <c r="C721" s="266" t="s">
        <v>22</v>
      </c>
      <c r="D721" s="267">
        <f>SUMIFS('Rozpočet projektu'!$G$10:$G$5012,'Rozpočet projektu'!$A$10:$A$5012,$A721&amp;"*",'Rozpočet projektu'!$C$10:$C$5012,$C721)</f>
        <v>0</v>
      </c>
      <c r="E721" s="267" t="str">
        <f t="shared" si="48"/>
        <v/>
      </c>
      <c r="F721" s="267"/>
      <c r="G721" s="256"/>
      <c r="H721" s="256"/>
      <c r="I721" s="256"/>
      <c r="J721" s="256"/>
    </row>
    <row r="722" spans="1:10" ht="25.5" x14ac:dyDescent="0.2">
      <c r="A722" s="265" t="str">
        <f t="shared" si="49"/>
        <v>27.</v>
      </c>
      <c r="B722" s="265" t="str">
        <f t="shared" si="50"/>
        <v/>
      </c>
      <c r="C722" s="266" t="s">
        <v>23</v>
      </c>
      <c r="D722" s="267">
        <f>SUMIFS('Rozpočet projektu'!$G$10:$G$5012,'Rozpočet projektu'!$A$10:$A$5012,$A722&amp;"*",'Rozpočet projektu'!$C$10:$C$5012,$C722)</f>
        <v>0</v>
      </c>
      <c r="E722" s="267" t="str">
        <f t="shared" si="48"/>
        <v/>
      </c>
      <c r="F722" s="267"/>
      <c r="G722" s="256"/>
      <c r="H722" s="256"/>
      <c r="I722" s="256"/>
      <c r="J722" s="256"/>
    </row>
    <row r="723" spans="1:10" ht="25.5" x14ac:dyDescent="0.2">
      <c r="A723" s="265" t="str">
        <f t="shared" si="49"/>
        <v>27.</v>
      </c>
      <c r="B723" s="265" t="str">
        <f t="shared" si="50"/>
        <v/>
      </c>
      <c r="C723" s="266" t="s">
        <v>24</v>
      </c>
      <c r="D723" s="267">
        <f>SUMIFS('Rozpočet projektu'!$G$10:$G$5012,'Rozpočet projektu'!$A$10:$A$5012,$A723&amp;"*",'Rozpočet projektu'!$C$10:$C$5012,$C723)</f>
        <v>0</v>
      </c>
      <c r="E723" s="267" t="str">
        <f t="shared" si="48"/>
        <v/>
      </c>
      <c r="F723" s="267"/>
      <c r="G723" s="256"/>
      <c r="H723" s="256"/>
      <c r="I723" s="256"/>
      <c r="J723" s="256"/>
    </row>
    <row r="724" spans="1:10" x14ac:dyDescent="0.2">
      <c r="A724" s="265" t="str">
        <f t="shared" si="49"/>
        <v>27.</v>
      </c>
      <c r="B724" s="265" t="str">
        <f t="shared" si="50"/>
        <v/>
      </c>
      <c r="C724" s="266" t="s">
        <v>25</v>
      </c>
      <c r="D724" s="267">
        <f>SUMIFS('Rozpočet projektu'!$G$10:$G$5012,'Rozpočet projektu'!$A$10:$A$5012,$A724&amp;"*",'Rozpočet projektu'!$C$10:$C$5012,$C724)</f>
        <v>0</v>
      </c>
      <c r="E724" s="267" t="str">
        <f t="shared" si="48"/>
        <v/>
      </c>
      <c r="F724" s="267"/>
      <c r="G724" s="256"/>
      <c r="H724" s="256"/>
      <c r="I724" s="256"/>
      <c r="J724" s="256"/>
    </row>
    <row r="725" spans="1:10" ht="25.5" x14ac:dyDescent="0.2">
      <c r="A725" s="265" t="str">
        <f t="shared" si="49"/>
        <v>27.</v>
      </c>
      <c r="B725" s="265" t="str">
        <f t="shared" si="50"/>
        <v/>
      </c>
      <c r="C725" s="266" t="s">
        <v>26</v>
      </c>
      <c r="D725" s="267">
        <f>SUMIFS('Rozpočet projektu'!$G$10:$G$5012,'Rozpočet projektu'!$A$10:$A$5012,$A725&amp;"*",'Rozpočet projektu'!$C$10:$C$5012,$C725)</f>
        <v>0</v>
      </c>
      <c r="E725" s="267" t="str">
        <f t="shared" si="48"/>
        <v/>
      </c>
      <c r="F725" s="267"/>
      <c r="G725" s="256"/>
      <c r="H725" s="256"/>
      <c r="I725" s="256"/>
      <c r="J725" s="256"/>
    </row>
    <row r="726" spans="1:10" ht="76.5" x14ac:dyDescent="0.2">
      <c r="A726" s="265" t="str">
        <f t="shared" si="49"/>
        <v>27.</v>
      </c>
      <c r="B726" s="265" t="str">
        <f t="shared" si="50"/>
        <v/>
      </c>
      <c r="C726" s="266" t="s">
        <v>27</v>
      </c>
      <c r="D726" s="267">
        <f>SUMIFS('Rozpočet projektu'!$G$10:$G$5012,'Rozpočet projektu'!$A$10:$A$5012,$A726&amp;"*",'Rozpočet projektu'!$C$10:$C$5012,$C726)</f>
        <v>0</v>
      </c>
      <c r="E726" s="267" t="str">
        <f t="shared" si="48"/>
        <v/>
      </c>
      <c r="F726" s="267"/>
      <c r="G726" s="256"/>
      <c r="H726" s="256"/>
      <c r="I726" s="256"/>
      <c r="J726" s="256"/>
    </row>
    <row r="727" spans="1:10" ht="102" x14ac:dyDescent="0.2">
      <c r="A727" s="265" t="str">
        <f t="shared" si="49"/>
        <v>27.</v>
      </c>
      <c r="B727" s="265" t="str">
        <f t="shared" si="50"/>
        <v/>
      </c>
      <c r="C727" s="266" t="s">
        <v>28</v>
      </c>
      <c r="D727" s="267">
        <f>SUMIFS('Rozpočet projektu'!$G$10:$G$5012,'Rozpočet projektu'!$A$10:$A$5012,$A727&amp;"*",'Rozpočet projektu'!$C$10:$C$5012,$C727)</f>
        <v>0</v>
      </c>
      <c r="E727" s="267" t="str">
        <f t="shared" si="48"/>
        <v/>
      </c>
      <c r="F727" s="267"/>
      <c r="G727" s="256"/>
      <c r="H727" s="256"/>
      <c r="I727" s="256"/>
      <c r="J727" s="256"/>
    </row>
    <row r="728" spans="1:10" ht="76.5" x14ac:dyDescent="0.2">
      <c r="A728" s="265" t="str">
        <f t="shared" si="49"/>
        <v>27.</v>
      </c>
      <c r="B728" s="265" t="str">
        <f t="shared" si="50"/>
        <v/>
      </c>
      <c r="C728" s="266" t="s">
        <v>29</v>
      </c>
      <c r="D728" s="267">
        <f>SUMIFS('Rozpočet projektu'!$G$10:$G$5012,'Rozpočet projektu'!$A$10:$A$5012,$A728&amp;"*",'Rozpočet projektu'!$C$10:$C$5012,$C728)</f>
        <v>0</v>
      </c>
      <c r="E728" s="267" t="str">
        <f t="shared" si="48"/>
        <v/>
      </c>
      <c r="F728" s="267"/>
      <c r="G728" s="256"/>
      <c r="H728" s="256"/>
      <c r="I728" s="256"/>
      <c r="J728" s="256"/>
    </row>
    <row r="729" spans="1:10" ht="63.75" x14ac:dyDescent="0.2">
      <c r="A729" s="265" t="str">
        <f t="shared" si="49"/>
        <v>27.</v>
      </c>
      <c r="B729" s="265" t="str">
        <f t="shared" si="50"/>
        <v/>
      </c>
      <c r="C729" s="266" t="s">
        <v>30</v>
      </c>
      <c r="D729" s="267">
        <f>SUMIFS('Rozpočet projektu'!$G$10:$G$5012,'Rozpočet projektu'!$A$10:$A$5012,$A729&amp;"*",'Rozpočet projektu'!$C$10:$C$5012,$C729)</f>
        <v>0</v>
      </c>
      <c r="E729" s="267" t="str">
        <f t="shared" si="48"/>
        <v/>
      </c>
      <c r="F729" s="267"/>
      <c r="G729" s="256"/>
      <c r="H729" s="256"/>
      <c r="I729" s="256"/>
      <c r="J729" s="256"/>
    </row>
    <row r="730" spans="1:10" ht="38.25" x14ac:dyDescent="0.2">
      <c r="A730" s="265" t="str">
        <f t="shared" si="49"/>
        <v>27.</v>
      </c>
      <c r="B730" s="265" t="str">
        <f t="shared" si="50"/>
        <v/>
      </c>
      <c r="C730" s="266" t="s">
        <v>31</v>
      </c>
      <c r="D730" s="267">
        <f>SUMIFS('Rozpočet projektu'!$G$10:$G$5012,'Rozpočet projektu'!$A$10:$A$5012,$A730&amp;"*",'Rozpočet projektu'!$C$10:$C$5012,$C730)</f>
        <v>0</v>
      </c>
      <c r="E730" s="267" t="str">
        <f t="shared" si="48"/>
        <v/>
      </c>
      <c r="F730" s="267"/>
      <c r="G730" s="256"/>
      <c r="H730" s="256"/>
      <c r="I730" s="256"/>
      <c r="J730" s="256"/>
    </row>
    <row r="731" spans="1:10" ht="25.5" x14ac:dyDescent="0.2">
      <c r="A731" s="265" t="str">
        <f t="shared" si="49"/>
        <v>27.</v>
      </c>
      <c r="B731" s="265" t="str">
        <f t="shared" si="50"/>
        <v/>
      </c>
      <c r="C731" s="266" t="s">
        <v>32</v>
      </c>
      <c r="D731" s="267">
        <f>SUMIFS('Rozpočet projektu'!$G$10:$G$5012,'Rozpočet projektu'!$A$10:$A$5012,$A731&amp;"*",'Rozpočet projektu'!$C$10:$C$5012,$C731)</f>
        <v>0</v>
      </c>
      <c r="E731" s="267" t="str">
        <f t="shared" si="48"/>
        <v/>
      </c>
      <c r="F731" s="267"/>
      <c r="G731" s="256"/>
      <c r="H731" s="256"/>
      <c r="I731" s="256"/>
      <c r="J731" s="256"/>
    </row>
    <row r="732" spans="1:10" ht="25.5" x14ac:dyDescent="0.2">
      <c r="A732" s="265" t="str">
        <f t="shared" si="49"/>
        <v>27.</v>
      </c>
      <c r="B732" s="265" t="str">
        <f t="shared" si="50"/>
        <v/>
      </c>
      <c r="C732" s="266" t="s">
        <v>70</v>
      </c>
      <c r="D732" s="267">
        <f>SUMIFS('Rozpočet projektu'!$G$10:$G$5012,'Rozpočet projektu'!$A$10:$A$5012,$A732&amp;"*",'Rozpočet projektu'!$C$10:$C$5012,$C732)</f>
        <v>0</v>
      </c>
      <c r="E732" s="267" t="str">
        <f t="shared" si="48"/>
        <v/>
      </c>
      <c r="F732" s="267"/>
      <c r="G732" s="256"/>
      <c r="H732" s="256"/>
      <c r="I732" s="256"/>
      <c r="J732" s="256"/>
    </row>
    <row r="733" spans="1:10" ht="38.25" x14ac:dyDescent="0.2">
      <c r="A733" s="265" t="str">
        <f t="shared" si="49"/>
        <v>27.</v>
      </c>
      <c r="B733" s="265" t="str">
        <f t="shared" si="50"/>
        <v/>
      </c>
      <c r="C733" s="266" t="s">
        <v>34</v>
      </c>
      <c r="D733" s="267">
        <f>SUMIFS('Rozpočet projektu'!$G$10:$G$5012,'Rozpočet projektu'!$A$10:$A$5012,$A733&amp;"*",'Rozpočet projektu'!$C$10:$C$5012,$C733)</f>
        <v>0</v>
      </c>
      <c r="E733" s="267" t="str">
        <f t="shared" si="48"/>
        <v/>
      </c>
      <c r="F733" s="267"/>
      <c r="G733" s="256"/>
      <c r="H733" s="256"/>
      <c r="I733" s="256"/>
      <c r="J733" s="256"/>
    </row>
    <row r="734" spans="1:10" x14ac:dyDescent="0.2">
      <c r="A734" s="265" t="s">
        <v>69</v>
      </c>
      <c r="B734" s="265" t="str">
        <f t="shared" si="50"/>
        <v/>
      </c>
      <c r="C734" s="266" t="s">
        <v>8</v>
      </c>
      <c r="D734" s="267">
        <f>SUMIFS('Rozpočet projektu'!$G$10:$G$5012,'Rozpočet projektu'!$A$10:$A$5012,$A734&amp;"*",'Rozpočet projektu'!$C$10:$C$5012,$C734)</f>
        <v>0</v>
      </c>
      <c r="E734" s="267" t="str">
        <f t="shared" si="48"/>
        <v/>
      </c>
      <c r="F734" s="267"/>
      <c r="G734" s="256"/>
      <c r="H734" s="256"/>
      <c r="I734" s="256"/>
      <c r="J734" s="256"/>
    </row>
    <row r="735" spans="1:10" ht="25.5" x14ac:dyDescent="0.2">
      <c r="A735" s="265" t="str">
        <f>+A734</f>
        <v>28.</v>
      </c>
      <c r="B735" s="265" t="str">
        <f t="shared" si="50"/>
        <v/>
      </c>
      <c r="C735" s="266" t="s">
        <v>9</v>
      </c>
      <c r="D735" s="267">
        <f>SUMIFS('Rozpočet projektu'!$G$10:$G$5012,'Rozpočet projektu'!$A$10:$A$5012,$A735&amp;"*",'Rozpočet projektu'!$C$10:$C$5012,$C735)</f>
        <v>0</v>
      </c>
      <c r="E735" s="267" t="str">
        <f t="shared" si="48"/>
        <v/>
      </c>
      <c r="F735" s="267"/>
      <c r="G735" s="256"/>
      <c r="H735" s="256"/>
      <c r="I735" s="256"/>
      <c r="J735" s="256"/>
    </row>
    <row r="736" spans="1:10" ht="38.25" x14ac:dyDescent="0.2">
      <c r="A736" s="265" t="str">
        <f>+A735</f>
        <v>28.</v>
      </c>
      <c r="B736" s="265" t="str">
        <f t="shared" si="50"/>
        <v/>
      </c>
      <c r="C736" s="266" t="s">
        <v>10</v>
      </c>
      <c r="D736" s="267">
        <f>SUMIFS('Rozpočet projektu'!$G$10:$G$5012,'Rozpočet projektu'!$A$10:$A$5012,$A736&amp;"*",'Rozpočet projektu'!$C$10:$C$5012,$C736)</f>
        <v>0</v>
      </c>
      <c r="E736" s="267" t="str">
        <f t="shared" si="48"/>
        <v/>
      </c>
      <c r="F736" s="267"/>
      <c r="G736" s="256"/>
      <c r="H736" s="256"/>
      <c r="I736" s="256"/>
      <c r="J736" s="256"/>
    </row>
    <row r="737" spans="1:10" x14ac:dyDescent="0.2">
      <c r="A737" s="265" t="str">
        <f t="shared" ref="A737:A760" si="51">+A736</f>
        <v>28.</v>
      </c>
      <c r="B737" s="265" t="str">
        <f t="shared" si="50"/>
        <v/>
      </c>
      <c r="C737" s="266" t="s">
        <v>11</v>
      </c>
      <c r="D737" s="267">
        <f>SUMIFS('Rozpočet projektu'!$G$10:$G$5012,'Rozpočet projektu'!$A$10:$A$5012,$A737&amp;"*",'Rozpočet projektu'!$C$10:$C$5012,$C737)</f>
        <v>0</v>
      </c>
      <c r="E737" s="267" t="str">
        <f t="shared" si="48"/>
        <v/>
      </c>
      <c r="F737" s="267"/>
      <c r="G737" s="256"/>
      <c r="H737" s="256"/>
      <c r="I737" s="256"/>
      <c r="J737" s="256"/>
    </row>
    <row r="738" spans="1:10" ht="51" x14ac:dyDescent="0.2">
      <c r="A738" s="265" t="str">
        <f t="shared" si="51"/>
        <v>28.</v>
      </c>
      <c r="B738" s="265" t="str">
        <f t="shared" si="50"/>
        <v/>
      </c>
      <c r="C738" s="266" t="s">
        <v>12</v>
      </c>
      <c r="D738" s="267">
        <f>SUMIFS('Rozpočet projektu'!$G$10:$G$5012,'Rozpočet projektu'!$A$10:$A$5012,$A738&amp;"*",'Rozpočet projektu'!$C$10:$C$5012,$C738)</f>
        <v>0</v>
      </c>
      <c r="E738" s="267" t="str">
        <f t="shared" si="48"/>
        <v/>
      </c>
      <c r="F738" s="267"/>
      <c r="G738" s="256"/>
      <c r="H738" s="256"/>
      <c r="I738" s="256"/>
      <c r="J738" s="256"/>
    </row>
    <row r="739" spans="1:10" ht="25.5" x14ac:dyDescent="0.2">
      <c r="A739" s="265" t="str">
        <f t="shared" si="51"/>
        <v>28.</v>
      </c>
      <c r="B739" s="265" t="str">
        <f t="shared" si="50"/>
        <v/>
      </c>
      <c r="C739" s="266" t="s">
        <v>13</v>
      </c>
      <c r="D739" s="267">
        <f>SUMIFS('Rozpočet projektu'!$G$10:$G$5012,'Rozpočet projektu'!$A$10:$A$5012,$A739&amp;"*",'Rozpočet projektu'!$C$10:$C$5012,$C739)</f>
        <v>0</v>
      </c>
      <c r="E739" s="267" t="str">
        <f t="shared" si="48"/>
        <v/>
      </c>
      <c r="F739" s="267"/>
      <c r="G739" s="256"/>
      <c r="H739" s="256"/>
      <c r="I739" s="256"/>
      <c r="J739" s="256"/>
    </row>
    <row r="740" spans="1:10" x14ac:dyDescent="0.2">
      <c r="A740" s="265" t="str">
        <f t="shared" si="51"/>
        <v>28.</v>
      </c>
      <c r="B740" s="265" t="str">
        <f t="shared" si="50"/>
        <v/>
      </c>
      <c r="C740" s="266" t="s">
        <v>14</v>
      </c>
      <c r="D740" s="267">
        <f>SUMIFS('Rozpočet projektu'!$G$10:$G$5012,'Rozpočet projektu'!$A$10:$A$5012,$A740&amp;"*",'Rozpočet projektu'!$C$10:$C$5012,$C740)</f>
        <v>0</v>
      </c>
      <c r="E740" s="267" t="str">
        <f t="shared" si="48"/>
        <v/>
      </c>
      <c r="F740" s="267"/>
      <c r="G740" s="256"/>
      <c r="H740" s="256"/>
      <c r="I740" s="256"/>
      <c r="J740" s="256"/>
    </row>
    <row r="741" spans="1:10" ht="38.25" x14ac:dyDescent="0.2">
      <c r="A741" s="265" t="str">
        <f t="shared" si="51"/>
        <v>28.</v>
      </c>
      <c r="B741" s="265" t="str">
        <f t="shared" si="50"/>
        <v/>
      </c>
      <c r="C741" s="266" t="s">
        <v>15</v>
      </c>
      <c r="D741" s="267">
        <f>SUMIFS('Rozpočet projektu'!$G$10:$G$5012,'Rozpočet projektu'!$A$10:$A$5012,$A741&amp;"*",'Rozpočet projektu'!$C$10:$C$5012,$C741)</f>
        <v>0</v>
      </c>
      <c r="E741" s="267" t="str">
        <f t="shared" si="48"/>
        <v/>
      </c>
      <c r="F741" s="267"/>
      <c r="G741" s="256"/>
      <c r="H741" s="256"/>
      <c r="I741" s="256"/>
      <c r="J741" s="256"/>
    </row>
    <row r="742" spans="1:10" x14ac:dyDescent="0.2">
      <c r="A742" s="265" t="str">
        <f t="shared" si="51"/>
        <v>28.</v>
      </c>
      <c r="B742" s="265" t="str">
        <f t="shared" si="50"/>
        <v/>
      </c>
      <c r="C742" s="266" t="s">
        <v>16</v>
      </c>
      <c r="D742" s="267">
        <f>SUMIFS('Rozpočet projektu'!$G$10:$G$5012,'Rozpočet projektu'!$A$10:$A$5012,$A742&amp;"*",'Rozpočet projektu'!$C$10:$C$5012,$C742)</f>
        <v>0</v>
      </c>
      <c r="E742" s="267" t="str">
        <f t="shared" si="48"/>
        <v/>
      </c>
      <c r="F742" s="267"/>
      <c r="G742" s="256"/>
      <c r="H742" s="256"/>
      <c r="I742" s="256"/>
      <c r="J742" s="256"/>
    </row>
    <row r="743" spans="1:10" ht="38.25" x14ac:dyDescent="0.2">
      <c r="A743" s="265" t="str">
        <f t="shared" si="51"/>
        <v>28.</v>
      </c>
      <c r="B743" s="265" t="str">
        <f t="shared" si="50"/>
        <v/>
      </c>
      <c r="C743" s="266" t="s">
        <v>17</v>
      </c>
      <c r="D743" s="267">
        <f>SUMIFS('Rozpočet projektu'!$G$10:$G$5012,'Rozpočet projektu'!$A$10:$A$5012,$A743&amp;"*",'Rozpočet projektu'!$C$10:$C$5012,$C743)</f>
        <v>0</v>
      </c>
      <c r="E743" s="267" t="str">
        <f t="shared" si="48"/>
        <v/>
      </c>
      <c r="F743" s="267"/>
      <c r="G743" s="256"/>
      <c r="H743" s="256"/>
      <c r="I743" s="256"/>
      <c r="J743" s="256"/>
    </row>
    <row r="744" spans="1:10" ht="25.5" x14ac:dyDescent="0.2">
      <c r="A744" s="265" t="str">
        <f t="shared" si="51"/>
        <v>28.</v>
      </c>
      <c r="B744" s="265" t="str">
        <f t="shared" si="50"/>
        <v/>
      </c>
      <c r="C744" s="266" t="s">
        <v>18</v>
      </c>
      <c r="D744" s="267">
        <f>SUMIFS('Rozpočet projektu'!$G$10:$G$5012,'Rozpočet projektu'!$A$10:$A$5012,$A744&amp;"*",'Rozpočet projektu'!$C$10:$C$5012,$C744)</f>
        <v>0</v>
      </c>
      <c r="E744" s="267" t="str">
        <f t="shared" si="48"/>
        <v/>
      </c>
      <c r="F744" s="267"/>
      <c r="G744" s="256"/>
      <c r="H744" s="256"/>
      <c r="I744" s="256"/>
      <c r="J744" s="256"/>
    </row>
    <row r="745" spans="1:10" ht="51" x14ac:dyDescent="0.2">
      <c r="A745" s="265" t="str">
        <f t="shared" si="51"/>
        <v>28.</v>
      </c>
      <c r="B745" s="265" t="str">
        <f t="shared" si="50"/>
        <v/>
      </c>
      <c r="C745" s="266" t="s">
        <v>19</v>
      </c>
      <c r="D745" s="267">
        <f>SUMIFS('Rozpočet projektu'!$G$10:$G$5012,'Rozpočet projektu'!$A$10:$A$5012,$A745&amp;"*",'Rozpočet projektu'!$C$10:$C$5012,$C745)</f>
        <v>0</v>
      </c>
      <c r="E745" s="267" t="str">
        <f t="shared" si="48"/>
        <v/>
      </c>
      <c r="F745" s="267"/>
      <c r="G745" s="256"/>
      <c r="H745" s="256"/>
      <c r="I745" s="256"/>
      <c r="J745" s="256"/>
    </row>
    <row r="746" spans="1:10" ht="25.5" x14ac:dyDescent="0.2">
      <c r="A746" s="265" t="str">
        <f t="shared" si="51"/>
        <v>28.</v>
      </c>
      <c r="B746" s="265" t="str">
        <f t="shared" si="50"/>
        <v/>
      </c>
      <c r="C746" s="266" t="s">
        <v>20</v>
      </c>
      <c r="D746" s="267">
        <f>SUMIFS('Rozpočet projektu'!$G$10:$G$5012,'Rozpočet projektu'!$A$10:$A$5012,$A746&amp;"*",'Rozpočet projektu'!$C$10:$C$5012,$C746)</f>
        <v>0</v>
      </c>
      <c r="E746" s="267" t="str">
        <f t="shared" si="48"/>
        <v/>
      </c>
      <c r="F746" s="267"/>
      <c r="G746" s="256"/>
      <c r="H746" s="256"/>
      <c r="I746" s="256"/>
      <c r="J746" s="256"/>
    </row>
    <row r="747" spans="1:10" ht="25.5" x14ac:dyDescent="0.2">
      <c r="A747" s="265" t="str">
        <f t="shared" si="51"/>
        <v>28.</v>
      </c>
      <c r="B747" s="265" t="str">
        <f t="shared" si="50"/>
        <v/>
      </c>
      <c r="C747" s="266" t="s">
        <v>21</v>
      </c>
      <c r="D747" s="267">
        <f>SUMIFS('Rozpočet projektu'!$G$10:$G$5012,'Rozpočet projektu'!$A$10:$A$5012,$A747&amp;"*",'Rozpočet projektu'!$C$10:$C$5012,$C747)</f>
        <v>0</v>
      </c>
      <c r="E747" s="267" t="str">
        <f t="shared" si="48"/>
        <v/>
      </c>
      <c r="F747" s="267"/>
      <c r="G747" s="256"/>
      <c r="H747" s="256"/>
      <c r="I747" s="256"/>
      <c r="J747" s="256"/>
    </row>
    <row r="748" spans="1:10" x14ac:dyDescent="0.2">
      <c r="A748" s="265" t="str">
        <f t="shared" si="51"/>
        <v>28.</v>
      </c>
      <c r="B748" s="265" t="str">
        <f t="shared" si="50"/>
        <v/>
      </c>
      <c r="C748" s="266" t="s">
        <v>22</v>
      </c>
      <c r="D748" s="267">
        <f>SUMIFS('Rozpočet projektu'!$G$10:$G$5012,'Rozpočet projektu'!$A$10:$A$5012,$A748&amp;"*",'Rozpočet projektu'!$C$10:$C$5012,$C748)</f>
        <v>0</v>
      </c>
      <c r="E748" s="267" t="str">
        <f t="shared" si="48"/>
        <v/>
      </c>
      <c r="F748" s="267"/>
      <c r="G748" s="256"/>
      <c r="H748" s="256"/>
      <c r="I748" s="256"/>
      <c r="J748" s="256"/>
    </row>
    <row r="749" spans="1:10" ht="25.5" x14ac:dyDescent="0.2">
      <c r="A749" s="265" t="str">
        <f t="shared" si="51"/>
        <v>28.</v>
      </c>
      <c r="B749" s="265" t="str">
        <f t="shared" si="50"/>
        <v/>
      </c>
      <c r="C749" s="266" t="s">
        <v>23</v>
      </c>
      <c r="D749" s="267">
        <f>SUMIFS('Rozpočet projektu'!$G$10:$G$5012,'Rozpočet projektu'!$A$10:$A$5012,$A749&amp;"*",'Rozpočet projektu'!$C$10:$C$5012,$C749)</f>
        <v>0</v>
      </c>
      <c r="E749" s="267" t="str">
        <f t="shared" si="48"/>
        <v/>
      </c>
      <c r="F749" s="267"/>
      <c r="G749" s="256"/>
      <c r="H749" s="256"/>
      <c r="I749" s="256"/>
      <c r="J749" s="256"/>
    </row>
    <row r="750" spans="1:10" ht="25.5" x14ac:dyDescent="0.2">
      <c r="A750" s="265" t="str">
        <f t="shared" si="51"/>
        <v>28.</v>
      </c>
      <c r="B750" s="265" t="str">
        <f t="shared" si="50"/>
        <v/>
      </c>
      <c r="C750" s="266" t="s">
        <v>24</v>
      </c>
      <c r="D750" s="267">
        <f>SUMIFS('Rozpočet projektu'!$G$10:$G$5012,'Rozpočet projektu'!$A$10:$A$5012,$A750&amp;"*",'Rozpočet projektu'!$C$10:$C$5012,$C750)</f>
        <v>0</v>
      </c>
      <c r="E750" s="267" t="str">
        <f t="shared" si="48"/>
        <v/>
      </c>
      <c r="F750" s="267"/>
      <c r="G750" s="256"/>
      <c r="H750" s="256"/>
      <c r="I750" s="256"/>
      <c r="J750" s="256"/>
    </row>
    <row r="751" spans="1:10" x14ac:dyDescent="0.2">
      <c r="A751" s="265" t="str">
        <f t="shared" si="51"/>
        <v>28.</v>
      </c>
      <c r="B751" s="265" t="str">
        <f t="shared" si="50"/>
        <v/>
      </c>
      <c r="C751" s="266" t="s">
        <v>25</v>
      </c>
      <c r="D751" s="267">
        <f>SUMIFS('Rozpočet projektu'!$G$10:$G$5012,'Rozpočet projektu'!$A$10:$A$5012,$A751&amp;"*",'Rozpočet projektu'!$C$10:$C$5012,$C751)</f>
        <v>0</v>
      </c>
      <c r="E751" s="267" t="str">
        <f t="shared" si="48"/>
        <v/>
      </c>
      <c r="F751" s="267"/>
      <c r="G751" s="256"/>
      <c r="H751" s="256"/>
      <c r="I751" s="256"/>
      <c r="J751" s="256"/>
    </row>
    <row r="752" spans="1:10" ht="25.5" x14ac:dyDescent="0.2">
      <c r="A752" s="265" t="str">
        <f t="shared" si="51"/>
        <v>28.</v>
      </c>
      <c r="B752" s="265" t="str">
        <f t="shared" si="50"/>
        <v/>
      </c>
      <c r="C752" s="266" t="s">
        <v>26</v>
      </c>
      <c r="D752" s="267">
        <f>SUMIFS('Rozpočet projektu'!$G$10:$G$5012,'Rozpočet projektu'!$A$10:$A$5012,$A752&amp;"*",'Rozpočet projektu'!$C$10:$C$5012,$C752)</f>
        <v>0</v>
      </c>
      <c r="E752" s="267" t="str">
        <f t="shared" si="48"/>
        <v/>
      </c>
      <c r="F752" s="267"/>
      <c r="G752" s="256"/>
      <c r="H752" s="256"/>
      <c r="I752" s="256"/>
      <c r="J752" s="256"/>
    </row>
    <row r="753" spans="1:10" ht="76.5" x14ac:dyDescent="0.2">
      <c r="A753" s="265" t="str">
        <f t="shared" si="51"/>
        <v>28.</v>
      </c>
      <c r="B753" s="265" t="str">
        <f t="shared" si="50"/>
        <v/>
      </c>
      <c r="C753" s="266" t="s">
        <v>27</v>
      </c>
      <c r="D753" s="267">
        <f>SUMIFS('Rozpočet projektu'!$G$10:$G$5012,'Rozpočet projektu'!$A$10:$A$5012,$A753&amp;"*",'Rozpočet projektu'!$C$10:$C$5012,$C753)</f>
        <v>0</v>
      </c>
      <c r="E753" s="267" t="str">
        <f t="shared" si="48"/>
        <v/>
      </c>
      <c r="F753" s="267"/>
      <c r="G753" s="256"/>
      <c r="H753" s="256"/>
      <c r="I753" s="256"/>
      <c r="J753" s="256"/>
    </row>
    <row r="754" spans="1:10" ht="102" x14ac:dyDescent="0.2">
      <c r="A754" s="265" t="str">
        <f t="shared" si="51"/>
        <v>28.</v>
      </c>
      <c r="B754" s="265" t="str">
        <f t="shared" si="50"/>
        <v/>
      </c>
      <c r="C754" s="266" t="s">
        <v>28</v>
      </c>
      <c r="D754" s="267">
        <f>SUMIFS('Rozpočet projektu'!$G$10:$G$5012,'Rozpočet projektu'!$A$10:$A$5012,$A754&amp;"*",'Rozpočet projektu'!$C$10:$C$5012,$C754)</f>
        <v>0</v>
      </c>
      <c r="E754" s="267" t="str">
        <f t="shared" si="48"/>
        <v/>
      </c>
      <c r="F754" s="267"/>
      <c r="G754" s="256"/>
      <c r="H754" s="256"/>
      <c r="I754" s="256"/>
      <c r="J754" s="256"/>
    </row>
    <row r="755" spans="1:10" ht="76.5" x14ac:dyDescent="0.2">
      <c r="A755" s="265" t="str">
        <f t="shared" si="51"/>
        <v>28.</v>
      </c>
      <c r="B755" s="265" t="str">
        <f t="shared" si="50"/>
        <v/>
      </c>
      <c r="C755" s="266" t="s">
        <v>29</v>
      </c>
      <c r="D755" s="267">
        <f>SUMIFS('Rozpočet projektu'!$G$10:$G$5012,'Rozpočet projektu'!$A$10:$A$5012,$A755&amp;"*",'Rozpočet projektu'!$C$10:$C$5012,$C755)</f>
        <v>0</v>
      </c>
      <c r="E755" s="267" t="str">
        <f t="shared" si="48"/>
        <v/>
      </c>
      <c r="F755" s="267"/>
      <c r="G755" s="256"/>
      <c r="H755" s="256"/>
      <c r="I755" s="256"/>
      <c r="J755" s="256"/>
    </row>
    <row r="756" spans="1:10" ht="63.75" x14ac:dyDescent="0.2">
      <c r="A756" s="265" t="str">
        <f t="shared" si="51"/>
        <v>28.</v>
      </c>
      <c r="B756" s="265" t="str">
        <f t="shared" si="50"/>
        <v/>
      </c>
      <c r="C756" s="266" t="s">
        <v>30</v>
      </c>
      <c r="D756" s="267">
        <f>SUMIFS('Rozpočet projektu'!$G$10:$G$5012,'Rozpočet projektu'!$A$10:$A$5012,$A756&amp;"*",'Rozpočet projektu'!$C$10:$C$5012,$C756)</f>
        <v>0</v>
      </c>
      <c r="E756" s="267" t="str">
        <f t="shared" si="48"/>
        <v/>
      </c>
      <c r="F756" s="267"/>
      <c r="G756" s="256"/>
      <c r="H756" s="256"/>
      <c r="I756" s="256"/>
      <c r="J756" s="256"/>
    </row>
    <row r="757" spans="1:10" ht="38.25" x14ac:dyDescent="0.2">
      <c r="A757" s="265" t="str">
        <f t="shared" si="51"/>
        <v>28.</v>
      </c>
      <c r="B757" s="265" t="str">
        <f t="shared" si="50"/>
        <v/>
      </c>
      <c r="C757" s="266" t="s">
        <v>31</v>
      </c>
      <c r="D757" s="267">
        <f>SUMIFS('Rozpočet projektu'!$G$10:$G$5012,'Rozpočet projektu'!$A$10:$A$5012,$A757&amp;"*",'Rozpočet projektu'!$C$10:$C$5012,$C757)</f>
        <v>0</v>
      </c>
      <c r="E757" s="267" t="str">
        <f t="shared" si="48"/>
        <v/>
      </c>
      <c r="F757" s="267"/>
      <c r="G757" s="256"/>
      <c r="H757" s="256"/>
      <c r="I757" s="256"/>
      <c r="J757" s="256"/>
    </row>
    <row r="758" spans="1:10" ht="25.5" x14ac:dyDescent="0.2">
      <c r="A758" s="265" t="str">
        <f t="shared" si="51"/>
        <v>28.</v>
      </c>
      <c r="B758" s="265" t="str">
        <f t="shared" si="50"/>
        <v/>
      </c>
      <c r="C758" s="266" t="s">
        <v>32</v>
      </c>
      <c r="D758" s="267">
        <f>SUMIFS('Rozpočet projektu'!$G$10:$G$5012,'Rozpočet projektu'!$A$10:$A$5012,$A758&amp;"*",'Rozpočet projektu'!$C$10:$C$5012,$C758)</f>
        <v>0</v>
      </c>
      <c r="E758" s="267" t="str">
        <f t="shared" si="48"/>
        <v/>
      </c>
      <c r="F758" s="267"/>
      <c r="G758" s="256"/>
      <c r="H758" s="256"/>
      <c r="I758" s="256"/>
      <c r="J758" s="256"/>
    </row>
    <row r="759" spans="1:10" ht="25.5" x14ac:dyDescent="0.2">
      <c r="A759" s="265" t="str">
        <f t="shared" si="51"/>
        <v>28.</v>
      </c>
      <c r="B759" s="265" t="str">
        <f t="shared" si="50"/>
        <v/>
      </c>
      <c r="C759" s="266" t="s">
        <v>70</v>
      </c>
      <c r="D759" s="267">
        <f>SUMIFS('Rozpočet projektu'!$G$10:$G$5012,'Rozpočet projektu'!$A$10:$A$5012,$A759&amp;"*",'Rozpočet projektu'!$C$10:$C$5012,$C759)</f>
        <v>0</v>
      </c>
      <c r="E759" s="267" t="str">
        <f t="shared" si="48"/>
        <v/>
      </c>
      <c r="F759" s="267"/>
      <c r="G759" s="256"/>
      <c r="H759" s="256"/>
      <c r="I759" s="256"/>
      <c r="J759" s="256"/>
    </row>
    <row r="760" spans="1:10" ht="38.25" x14ac:dyDescent="0.2">
      <c r="A760" s="265" t="str">
        <f t="shared" si="51"/>
        <v>28.</v>
      </c>
      <c r="B760" s="265" t="str">
        <f t="shared" si="50"/>
        <v/>
      </c>
      <c r="C760" s="266" t="s">
        <v>34</v>
      </c>
      <c r="D760" s="267">
        <f>SUMIFS('Rozpočet projektu'!$G$10:$G$5012,'Rozpočet projektu'!$A$10:$A$5012,$A760&amp;"*",'Rozpočet projektu'!$C$10:$C$5012,$C760)</f>
        <v>0</v>
      </c>
      <c r="E760" s="267" t="str">
        <f t="shared" si="48"/>
        <v/>
      </c>
      <c r="F760" s="267"/>
      <c r="G760" s="256"/>
      <c r="H760" s="256"/>
      <c r="I760" s="256"/>
      <c r="J760" s="256"/>
    </row>
    <row r="761" spans="1:10" x14ac:dyDescent="0.2">
      <c r="A761" s="265" t="s">
        <v>71</v>
      </c>
      <c r="B761" s="265" t="str">
        <f t="shared" si="50"/>
        <v/>
      </c>
      <c r="C761" s="266" t="s">
        <v>8</v>
      </c>
      <c r="D761" s="267">
        <f>SUMIFS('Rozpočet projektu'!$G$10:$G$5012,'Rozpočet projektu'!$A$10:$A$5012,$A761&amp;"*",'Rozpočet projektu'!$C$10:$C$5012,$C761)</f>
        <v>0</v>
      </c>
      <c r="E761" s="267" t="str">
        <f t="shared" si="48"/>
        <v/>
      </c>
      <c r="F761" s="267"/>
      <c r="G761" s="256"/>
      <c r="H761" s="256"/>
      <c r="I761" s="256"/>
      <c r="J761" s="256"/>
    </row>
    <row r="762" spans="1:10" ht="25.5" x14ac:dyDescent="0.2">
      <c r="A762" s="265" t="str">
        <f>+A761</f>
        <v>29.</v>
      </c>
      <c r="B762" s="265" t="str">
        <f t="shared" si="50"/>
        <v/>
      </c>
      <c r="C762" s="266" t="s">
        <v>9</v>
      </c>
      <c r="D762" s="267">
        <f>SUMIFS('Rozpočet projektu'!$G$10:$G$5012,'Rozpočet projektu'!$A$10:$A$5012,$A762&amp;"*",'Rozpočet projektu'!$C$10:$C$5012,$C762)</f>
        <v>0</v>
      </c>
      <c r="E762" s="267" t="str">
        <f t="shared" si="48"/>
        <v/>
      </c>
      <c r="F762" s="267"/>
      <c r="G762" s="256"/>
      <c r="H762" s="256"/>
      <c r="I762" s="256"/>
      <c r="J762" s="256"/>
    </row>
    <row r="763" spans="1:10" ht="38.25" x14ac:dyDescent="0.2">
      <c r="A763" s="265" t="str">
        <f>+A762</f>
        <v>29.</v>
      </c>
      <c r="B763" s="265" t="str">
        <f t="shared" si="50"/>
        <v/>
      </c>
      <c r="C763" s="266" t="s">
        <v>10</v>
      </c>
      <c r="D763" s="267">
        <f>SUMIFS('Rozpočet projektu'!$G$10:$G$5012,'Rozpočet projektu'!$A$10:$A$5012,$A763&amp;"*",'Rozpočet projektu'!$C$10:$C$5012,$C763)</f>
        <v>0</v>
      </c>
      <c r="E763" s="267" t="str">
        <f t="shared" si="48"/>
        <v/>
      </c>
      <c r="F763" s="267"/>
      <c r="G763" s="256"/>
      <c r="H763" s="256"/>
      <c r="I763" s="256"/>
      <c r="J763" s="256"/>
    </row>
    <row r="764" spans="1:10" x14ac:dyDescent="0.2">
      <c r="A764" s="265" t="str">
        <f t="shared" ref="A764:A787" si="52">+A763</f>
        <v>29.</v>
      </c>
      <c r="B764" s="265" t="str">
        <f t="shared" si="50"/>
        <v/>
      </c>
      <c r="C764" s="266" t="s">
        <v>11</v>
      </c>
      <c r="D764" s="267">
        <f>SUMIFS('Rozpočet projektu'!$G$10:$G$5012,'Rozpočet projektu'!$A$10:$A$5012,$A764&amp;"*",'Rozpočet projektu'!$C$10:$C$5012,$C764)</f>
        <v>0</v>
      </c>
      <c r="E764" s="267" t="str">
        <f t="shared" si="48"/>
        <v/>
      </c>
      <c r="F764" s="267"/>
      <c r="G764" s="256"/>
      <c r="H764" s="256"/>
      <c r="I764" s="256"/>
      <c r="J764" s="256"/>
    </row>
    <row r="765" spans="1:10" ht="51" x14ac:dyDescent="0.2">
      <c r="A765" s="265" t="str">
        <f t="shared" si="52"/>
        <v>29.</v>
      </c>
      <c r="B765" s="265" t="str">
        <f t="shared" si="50"/>
        <v/>
      </c>
      <c r="C765" s="266" t="s">
        <v>12</v>
      </c>
      <c r="D765" s="267">
        <f>SUMIFS('Rozpočet projektu'!$G$10:$G$5012,'Rozpočet projektu'!$A$10:$A$5012,$A765&amp;"*",'Rozpočet projektu'!$C$10:$C$5012,$C765)</f>
        <v>0</v>
      </c>
      <c r="E765" s="267" t="str">
        <f t="shared" si="48"/>
        <v/>
      </c>
      <c r="F765" s="267"/>
      <c r="G765" s="256"/>
      <c r="H765" s="256"/>
      <c r="I765" s="256"/>
      <c r="J765" s="256"/>
    </row>
    <row r="766" spans="1:10" ht="25.5" x14ac:dyDescent="0.2">
      <c r="A766" s="265" t="str">
        <f t="shared" si="52"/>
        <v>29.</v>
      </c>
      <c r="B766" s="265" t="str">
        <f t="shared" si="50"/>
        <v/>
      </c>
      <c r="C766" s="266" t="s">
        <v>13</v>
      </c>
      <c r="D766" s="267">
        <f>SUMIFS('Rozpočet projektu'!$G$10:$G$5012,'Rozpočet projektu'!$A$10:$A$5012,$A766&amp;"*",'Rozpočet projektu'!$C$10:$C$5012,$C766)</f>
        <v>0</v>
      </c>
      <c r="E766" s="267" t="str">
        <f t="shared" si="48"/>
        <v/>
      </c>
      <c r="F766" s="267"/>
      <c r="G766" s="256"/>
      <c r="H766" s="256"/>
      <c r="I766" s="256"/>
      <c r="J766" s="256"/>
    </row>
    <row r="767" spans="1:10" x14ac:dyDescent="0.2">
      <c r="A767" s="265" t="str">
        <f t="shared" si="52"/>
        <v>29.</v>
      </c>
      <c r="B767" s="265" t="str">
        <f t="shared" si="50"/>
        <v/>
      </c>
      <c r="C767" s="266" t="s">
        <v>14</v>
      </c>
      <c r="D767" s="267">
        <f>SUMIFS('Rozpočet projektu'!$G$10:$G$5012,'Rozpočet projektu'!$A$10:$A$5012,$A767&amp;"*",'Rozpočet projektu'!$C$10:$C$5012,$C767)</f>
        <v>0</v>
      </c>
      <c r="E767" s="267" t="str">
        <f t="shared" si="48"/>
        <v/>
      </c>
      <c r="F767" s="267"/>
      <c r="G767" s="256"/>
      <c r="H767" s="256"/>
      <c r="I767" s="256"/>
      <c r="J767" s="256"/>
    </row>
    <row r="768" spans="1:10" ht="38.25" x14ac:dyDescent="0.2">
      <c r="A768" s="265" t="str">
        <f t="shared" si="52"/>
        <v>29.</v>
      </c>
      <c r="B768" s="265" t="str">
        <f t="shared" si="50"/>
        <v/>
      </c>
      <c r="C768" s="266" t="s">
        <v>15</v>
      </c>
      <c r="D768" s="267">
        <f>SUMIFS('Rozpočet projektu'!$G$10:$G$5012,'Rozpočet projektu'!$A$10:$A$5012,$A768&amp;"*",'Rozpočet projektu'!$C$10:$C$5012,$C768)</f>
        <v>0</v>
      </c>
      <c r="E768" s="267" t="str">
        <f t="shared" si="48"/>
        <v/>
      </c>
      <c r="F768" s="267"/>
      <c r="G768" s="256"/>
      <c r="H768" s="256"/>
      <c r="I768" s="256"/>
      <c r="J768" s="256"/>
    </row>
    <row r="769" spans="1:10" x14ac:dyDescent="0.2">
      <c r="A769" s="265" t="str">
        <f t="shared" si="52"/>
        <v>29.</v>
      </c>
      <c r="B769" s="265" t="str">
        <f t="shared" si="50"/>
        <v/>
      </c>
      <c r="C769" s="266" t="s">
        <v>16</v>
      </c>
      <c r="D769" s="267">
        <f>SUMIFS('Rozpočet projektu'!$G$10:$G$5012,'Rozpočet projektu'!$A$10:$A$5012,$A769&amp;"*",'Rozpočet projektu'!$C$10:$C$5012,$C769)</f>
        <v>0</v>
      </c>
      <c r="E769" s="267" t="str">
        <f t="shared" si="48"/>
        <v/>
      </c>
      <c r="F769" s="267"/>
      <c r="G769" s="256"/>
      <c r="H769" s="256"/>
      <c r="I769" s="256"/>
      <c r="J769" s="256"/>
    </row>
    <row r="770" spans="1:10" ht="38.25" x14ac:dyDescent="0.2">
      <c r="A770" s="265" t="str">
        <f t="shared" si="52"/>
        <v>29.</v>
      </c>
      <c r="B770" s="265" t="str">
        <f t="shared" si="50"/>
        <v/>
      </c>
      <c r="C770" s="266" t="s">
        <v>17</v>
      </c>
      <c r="D770" s="267">
        <f>SUMIFS('Rozpočet projektu'!$G$10:$G$5012,'Rozpočet projektu'!$A$10:$A$5012,$A770&amp;"*",'Rozpočet projektu'!$C$10:$C$5012,$C770)</f>
        <v>0</v>
      </c>
      <c r="E770" s="267" t="str">
        <f t="shared" si="48"/>
        <v/>
      </c>
      <c r="F770" s="267"/>
      <c r="G770" s="256"/>
      <c r="H770" s="256"/>
      <c r="I770" s="256"/>
      <c r="J770" s="256"/>
    </row>
    <row r="771" spans="1:10" ht="25.5" x14ac:dyDescent="0.2">
      <c r="A771" s="265" t="str">
        <f t="shared" si="52"/>
        <v>29.</v>
      </c>
      <c r="B771" s="265" t="str">
        <f t="shared" si="50"/>
        <v/>
      </c>
      <c r="C771" s="266" t="s">
        <v>18</v>
      </c>
      <c r="D771" s="267">
        <f>SUMIFS('Rozpočet projektu'!$G$10:$G$5012,'Rozpočet projektu'!$A$10:$A$5012,$A771&amp;"*",'Rozpočet projektu'!$C$10:$C$5012,$C771)</f>
        <v>0</v>
      </c>
      <c r="E771" s="267" t="str">
        <f t="shared" si="48"/>
        <v/>
      </c>
      <c r="F771" s="267"/>
      <c r="G771" s="256"/>
      <c r="H771" s="256"/>
      <c r="I771" s="256"/>
      <c r="J771" s="256"/>
    </row>
    <row r="772" spans="1:10" ht="51" x14ac:dyDescent="0.2">
      <c r="A772" s="265" t="str">
        <f t="shared" si="52"/>
        <v>29.</v>
      </c>
      <c r="B772" s="265" t="str">
        <f t="shared" si="50"/>
        <v/>
      </c>
      <c r="C772" s="266" t="s">
        <v>19</v>
      </c>
      <c r="D772" s="267">
        <f>SUMIFS('Rozpočet projektu'!$G$10:$G$5012,'Rozpočet projektu'!$A$10:$A$5012,$A772&amp;"*",'Rozpočet projektu'!$C$10:$C$5012,$C772)</f>
        <v>0</v>
      </c>
      <c r="E772" s="267" t="str">
        <f t="shared" si="48"/>
        <v/>
      </c>
      <c r="F772" s="267"/>
      <c r="G772" s="256"/>
      <c r="H772" s="256"/>
      <c r="I772" s="256"/>
      <c r="J772" s="256"/>
    </row>
    <row r="773" spans="1:10" ht="25.5" x14ac:dyDescent="0.2">
      <c r="A773" s="265" t="str">
        <f t="shared" si="52"/>
        <v>29.</v>
      </c>
      <c r="B773" s="265" t="str">
        <f t="shared" si="50"/>
        <v/>
      </c>
      <c r="C773" s="266" t="s">
        <v>20</v>
      </c>
      <c r="D773" s="267">
        <f>SUMIFS('Rozpočet projektu'!$G$10:$G$5012,'Rozpočet projektu'!$A$10:$A$5012,$A773&amp;"*",'Rozpočet projektu'!$C$10:$C$5012,$C773)</f>
        <v>0</v>
      </c>
      <c r="E773" s="267" t="str">
        <f t="shared" ref="E773:E836" si="53">IFERROR(IF(IF(ROUND($E$2*D773,2)&gt;($E$2*D773),ROUND($E$2*D773,2)-ROUNDUP(ROUND($E$2*D773,2)-($E$2*D773),2),ROUND($E$2*D773,2))&gt;0,IF(ROUND($E$2*D773,2)&gt;($E$2*D773),ROUND($E$2*D773,2)-ROUNDUP(ROUND($E$2*D773,2)-($E$2*D773),2),ROUND($E$2*D773,2)),""),"")</f>
        <v/>
      </c>
      <c r="F773" s="267"/>
      <c r="G773" s="256"/>
      <c r="H773" s="256"/>
      <c r="I773" s="256"/>
      <c r="J773" s="256"/>
    </row>
    <row r="774" spans="1:10" ht="25.5" x14ac:dyDescent="0.2">
      <c r="A774" s="265" t="str">
        <f t="shared" si="52"/>
        <v>29.</v>
      </c>
      <c r="B774" s="265" t="str">
        <f t="shared" ref="B774:B837" si="54">IFERROR(VLOOKUP(A774,$P$2:$Q$51,2,FALSE),"")</f>
        <v/>
      </c>
      <c r="C774" s="266" t="s">
        <v>21</v>
      </c>
      <c r="D774" s="267">
        <f>SUMIFS('Rozpočet projektu'!$G$10:$G$5012,'Rozpočet projektu'!$A$10:$A$5012,$A774&amp;"*",'Rozpočet projektu'!$C$10:$C$5012,$C774)</f>
        <v>0</v>
      </c>
      <c r="E774" s="267" t="str">
        <f t="shared" si="53"/>
        <v/>
      </c>
      <c r="F774" s="267"/>
      <c r="G774" s="256"/>
      <c r="H774" s="256"/>
      <c r="I774" s="256"/>
      <c r="J774" s="256"/>
    </row>
    <row r="775" spans="1:10" x14ac:dyDescent="0.2">
      <c r="A775" s="265" t="str">
        <f t="shared" si="52"/>
        <v>29.</v>
      </c>
      <c r="B775" s="265" t="str">
        <f t="shared" si="54"/>
        <v/>
      </c>
      <c r="C775" s="266" t="s">
        <v>22</v>
      </c>
      <c r="D775" s="267">
        <f>SUMIFS('Rozpočet projektu'!$G$10:$G$5012,'Rozpočet projektu'!$A$10:$A$5012,$A775&amp;"*",'Rozpočet projektu'!$C$10:$C$5012,$C775)</f>
        <v>0</v>
      </c>
      <c r="E775" s="267" t="str">
        <f t="shared" si="53"/>
        <v/>
      </c>
      <c r="F775" s="267"/>
      <c r="G775" s="256"/>
      <c r="H775" s="256"/>
      <c r="I775" s="256"/>
      <c r="J775" s="256"/>
    </row>
    <row r="776" spans="1:10" ht="25.5" x14ac:dyDescent="0.2">
      <c r="A776" s="265" t="str">
        <f t="shared" si="52"/>
        <v>29.</v>
      </c>
      <c r="B776" s="265" t="str">
        <f t="shared" si="54"/>
        <v/>
      </c>
      <c r="C776" s="266" t="s">
        <v>23</v>
      </c>
      <c r="D776" s="267">
        <f>SUMIFS('Rozpočet projektu'!$G$10:$G$5012,'Rozpočet projektu'!$A$10:$A$5012,$A776&amp;"*",'Rozpočet projektu'!$C$10:$C$5012,$C776)</f>
        <v>0</v>
      </c>
      <c r="E776" s="267" t="str">
        <f t="shared" si="53"/>
        <v/>
      </c>
      <c r="F776" s="267"/>
      <c r="G776" s="256"/>
      <c r="H776" s="256"/>
      <c r="I776" s="256"/>
      <c r="J776" s="256"/>
    </row>
    <row r="777" spans="1:10" ht="25.5" x14ac:dyDescent="0.2">
      <c r="A777" s="265" t="str">
        <f t="shared" si="52"/>
        <v>29.</v>
      </c>
      <c r="B777" s="265" t="str">
        <f t="shared" si="54"/>
        <v/>
      </c>
      <c r="C777" s="266" t="s">
        <v>24</v>
      </c>
      <c r="D777" s="267">
        <f>SUMIFS('Rozpočet projektu'!$G$10:$G$5012,'Rozpočet projektu'!$A$10:$A$5012,$A777&amp;"*",'Rozpočet projektu'!$C$10:$C$5012,$C777)</f>
        <v>0</v>
      </c>
      <c r="E777" s="267" t="str">
        <f t="shared" si="53"/>
        <v/>
      </c>
      <c r="F777" s="267"/>
      <c r="G777" s="256"/>
      <c r="H777" s="256"/>
      <c r="I777" s="256"/>
      <c r="J777" s="256"/>
    </row>
    <row r="778" spans="1:10" x14ac:dyDescent="0.2">
      <c r="A778" s="265" t="str">
        <f t="shared" si="52"/>
        <v>29.</v>
      </c>
      <c r="B778" s="265" t="str">
        <f t="shared" si="54"/>
        <v/>
      </c>
      <c r="C778" s="266" t="s">
        <v>25</v>
      </c>
      <c r="D778" s="267">
        <f>SUMIFS('Rozpočet projektu'!$G$10:$G$5012,'Rozpočet projektu'!$A$10:$A$5012,$A778&amp;"*",'Rozpočet projektu'!$C$10:$C$5012,$C778)</f>
        <v>0</v>
      </c>
      <c r="E778" s="267" t="str">
        <f t="shared" si="53"/>
        <v/>
      </c>
      <c r="F778" s="267"/>
      <c r="G778" s="256"/>
      <c r="H778" s="256"/>
      <c r="I778" s="256"/>
      <c r="J778" s="256"/>
    </row>
    <row r="779" spans="1:10" ht="25.5" x14ac:dyDescent="0.2">
      <c r="A779" s="265" t="str">
        <f t="shared" si="52"/>
        <v>29.</v>
      </c>
      <c r="B779" s="265" t="str">
        <f t="shared" si="54"/>
        <v/>
      </c>
      <c r="C779" s="266" t="s">
        <v>26</v>
      </c>
      <c r="D779" s="267">
        <f>SUMIFS('Rozpočet projektu'!$G$10:$G$5012,'Rozpočet projektu'!$A$10:$A$5012,$A779&amp;"*",'Rozpočet projektu'!$C$10:$C$5012,$C779)</f>
        <v>0</v>
      </c>
      <c r="E779" s="267" t="str">
        <f t="shared" si="53"/>
        <v/>
      </c>
      <c r="F779" s="267"/>
      <c r="G779" s="256"/>
      <c r="H779" s="256"/>
      <c r="I779" s="256"/>
      <c r="J779" s="256"/>
    </row>
    <row r="780" spans="1:10" ht="76.5" x14ac:dyDescent="0.2">
      <c r="A780" s="265" t="str">
        <f t="shared" si="52"/>
        <v>29.</v>
      </c>
      <c r="B780" s="265" t="str">
        <f t="shared" si="54"/>
        <v/>
      </c>
      <c r="C780" s="266" t="s">
        <v>27</v>
      </c>
      <c r="D780" s="267">
        <f>SUMIFS('Rozpočet projektu'!$G$10:$G$5012,'Rozpočet projektu'!$A$10:$A$5012,$A780&amp;"*",'Rozpočet projektu'!$C$10:$C$5012,$C780)</f>
        <v>0</v>
      </c>
      <c r="E780" s="267" t="str">
        <f t="shared" si="53"/>
        <v/>
      </c>
      <c r="F780" s="267"/>
      <c r="G780" s="256"/>
      <c r="H780" s="256"/>
      <c r="I780" s="256"/>
      <c r="J780" s="256"/>
    </row>
    <row r="781" spans="1:10" ht="102" x14ac:dyDescent="0.2">
      <c r="A781" s="265" t="str">
        <f t="shared" si="52"/>
        <v>29.</v>
      </c>
      <c r="B781" s="265" t="str">
        <f t="shared" si="54"/>
        <v/>
      </c>
      <c r="C781" s="266" t="s">
        <v>28</v>
      </c>
      <c r="D781" s="267">
        <f>SUMIFS('Rozpočet projektu'!$G$10:$G$5012,'Rozpočet projektu'!$A$10:$A$5012,$A781&amp;"*",'Rozpočet projektu'!$C$10:$C$5012,$C781)</f>
        <v>0</v>
      </c>
      <c r="E781" s="267" t="str">
        <f t="shared" si="53"/>
        <v/>
      </c>
      <c r="F781" s="267"/>
      <c r="G781" s="256"/>
      <c r="H781" s="256"/>
      <c r="I781" s="256"/>
      <c r="J781" s="256"/>
    </row>
    <row r="782" spans="1:10" ht="76.5" x14ac:dyDescent="0.2">
      <c r="A782" s="265" t="str">
        <f t="shared" si="52"/>
        <v>29.</v>
      </c>
      <c r="B782" s="265" t="str">
        <f t="shared" si="54"/>
        <v/>
      </c>
      <c r="C782" s="266" t="s">
        <v>29</v>
      </c>
      <c r="D782" s="267">
        <f>SUMIFS('Rozpočet projektu'!$G$10:$G$5012,'Rozpočet projektu'!$A$10:$A$5012,$A782&amp;"*",'Rozpočet projektu'!$C$10:$C$5012,$C782)</f>
        <v>0</v>
      </c>
      <c r="E782" s="267" t="str">
        <f t="shared" si="53"/>
        <v/>
      </c>
      <c r="F782" s="267"/>
      <c r="G782" s="256"/>
      <c r="H782" s="256"/>
      <c r="I782" s="256"/>
      <c r="J782" s="256"/>
    </row>
    <row r="783" spans="1:10" ht="63.75" x14ac:dyDescent="0.2">
      <c r="A783" s="265" t="str">
        <f t="shared" si="52"/>
        <v>29.</v>
      </c>
      <c r="B783" s="265" t="str">
        <f t="shared" si="54"/>
        <v/>
      </c>
      <c r="C783" s="266" t="s">
        <v>30</v>
      </c>
      <c r="D783" s="267">
        <f>SUMIFS('Rozpočet projektu'!$G$10:$G$5012,'Rozpočet projektu'!$A$10:$A$5012,$A783&amp;"*",'Rozpočet projektu'!$C$10:$C$5012,$C783)</f>
        <v>0</v>
      </c>
      <c r="E783" s="267" t="str">
        <f t="shared" si="53"/>
        <v/>
      </c>
      <c r="F783" s="267"/>
      <c r="G783" s="256"/>
      <c r="H783" s="256"/>
      <c r="I783" s="256"/>
      <c r="J783" s="256"/>
    </row>
    <row r="784" spans="1:10" ht="38.25" x14ac:dyDescent="0.2">
      <c r="A784" s="265" t="str">
        <f t="shared" si="52"/>
        <v>29.</v>
      </c>
      <c r="B784" s="265" t="str">
        <f t="shared" si="54"/>
        <v/>
      </c>
      <c r="C784" s="266" t="s">
        <v>31</v>
      </c>
      <c r="D784" s="267">
        <f>SUMIFS('Rozpočet projektu'!$G$10:$G$5012,'Rozpočet projektu'!$A$10:$A$5012,$A784&amp;"*",'Rozpočet projektu'!$C$10:$C$5012,$C784)</f>
        <v>0</v>
      </c>
      <c r="E784" s="267" t="str">
        <f t="shared" si="53"/>
        <v/>
      </c>
      <c r="F784" s="267"/>
      <c r="G784" s="256"/>
      <c r="H784" s="256"/>
      <c r="I784" s="256"/>
      <c r="J784" s="256"/>
    </row>
    <row r="785" spans="1:10" ht="25.5" x14ac:dyDescent="0.2">
      <c r="A785" s="265" t="str">
        <f t="shared" si="52"/>
        <v>29.</v>
      </c>
      <c r="B785" s="265" t="str">
        <f t="shared" si="54"/>
        <v/>
      </c>
      <c r="C785" s="266" t="s">
        <v>32</v>
      </c>
      <c r="D785" s="267">
        <f>SUMIFS('Rozpočet projektu'!$G$10:$G$5012,'Rozpočet projektu'!$A$10:$A$5012,$A785&amp;"*",'Rozpočet projektu'!$C$10:$C$5012,$C785)</f>
        <v>0</v>
      </c>
      <c r="E785" s="267" t="str">
        <f t="shared" si="53"/>
        <v/>
      </c>
      <c r="F785" s="267"/>
      <c r="G785" s="256"/>
      <c r="H785" s="256"/>
      <c r="I785" s="256"/>
      <c r="J785" s="256"/>
    </row>
    <row r="786" spans="1:10" ht="25.5" x14ac:dyDescent="0.2">
      <c r="A786" s="265" t="str">
        <f t="shared" si="52"/>
        <v>29.</v>
      </c>
      <c r="B786" s="265" t="str">
        <f t="shared" si="54"/>
        <v/>
      </c>
      <c r="C786" s="266" t="s">
        <v>70</v>
      </c>
      <c r="D786" s="267">
        <f>SUMIFS('Rozpočet projektu'!$G$10:$G$5012,'Rozpočet projektu'!$A$10:$A$5012,$A786&amp;"*",'Rozpočet projektu'!$C$10:$C$5012,$C786)</f>
        <v>0</v>
      </c>
      <c r="E786" s="267" t="str">
        <f t="shared" si="53"/>
        <v/>
      </c>
      <c r="F786" s="267"/>
      <c r="G786" s="256"/>
      <c r="H786" s="256"/>
      <c r="I786" s="256"/>
      <c r="J786" s="256"/>
    </row>
    <row r="787" spans="1:10" ht="38.25" x14ac:dyDescent="0.2">
      <c r="A787" s="265" t="str">
        <f t="shared" si="52"/>
        <v>29.</v>
      </c>
      <c r="B787" s="265" t="str">
        <f t="shared" si="54"/>
        <v/>
      </c>
      <c r="C787" s="266" t="s">
        <v>34</v>
      </c>
      <c r="D787" s="267">
        <f>SUMIFS('Rozpočet projektu'!$G$10:$G$5012,'Rozpočet projektu'!$A$10:$A$5012,$A787&amp;"*",'Rozpočet projektu'!$C$10:$C$5012,$C787)</f>
        <v>0</v>
      </c>
      <c r="E787" s="267" t="str">
        <f t="shared" si="53"/>
        <v/>
      </c>
      <c r="F787" s="267"/>
      <c r="G787" s="256"/>
      <c r="H787" s="256"/>
      <c r="I787" s="256"/>
      <c r="J787" s="256"/>
    </row>
    <row r="788" spans="1:10" x14ac:dyDescent="0.2">
      <c r="A788" s="265" t="s">
        <v>72</v>
      </c>
      <c r="B788" s="265" t="str">
        <f t="shared" si="54"/>
        <v/>
      </c>
      <c r="C788" s="266" t="s">
        <v>8</v>
      </c>
      <c r="D788" s="267">
        <f>SUMIFS('Rozpočet projektu'!$G$10:$G$5012,'Rozpočet projektu'!$A$10:$A$5012,$A788&amp;"*",'Rozpočet projektu'!$C$10:$C$5012,$C788)</f>
        <v>0</v>
      </c>
      <c r="E788" s="267" t="str">
        <f t="shared" si="53"/>
        <v/>
      </c>
      <c r="F788" s="267"/>
      <c r="G788" s="256"/>
      <c r="H788" s="256"/>
      <c r="I788" s="256"/>
      <c r="J788" s="256"/>
    </row>
    <row r="789" spans="1:10" ht="25.5" x14ac:dyDescent="0.2">
      <c r="A789" s="265" t="str">
        <f>+A788</f>
        <v>30.</v>
      </c>
      <c r="B789" s="265" t="str">
        <f t="shared" si="54"/>
        <v/>
      </c>
      <c r="C789" s="266" t="s">
        <v>9</v>
      </c>
      <c r="D789" s="267">
        <f>SUMIFS('Rozpočet projektu'!$G$10:$G$5012,'Rozpočet projektu'!$A$10:$A$5012,$A789&amp;"*",'Rozpočet projektu'!$C$10:$C$5012,$C789)</f>
        <v>0</v>
      </c>
      <c r="E789" s="267" t="str">
        <f t="shared" si="53"/>
        <v/>
      </c>
      <c r="F789" s="267"/>
      <c r="G789" s="256"/>
      <c r="H789" s="256"/>
      <c r="I789" s="256"/>
      <c r="J789" s="256"/>
    </row>
    <row r="790" spans="1:10" ht="38.25" x14ac:dyDescent="0.2">
      <c r="A790" s="265" t="str">
        <f>+A789</f>
        <v>30.</v>
      </c>
      <c r="B790" s="265" t="str">
        <f t="shared" si="54"/>
        <v/>
      </c>
      <c r="C790" s="266" t="s">
        <v>10</v>
      </c>
      <c r="D790" s="267">
        <f>SUMIFS('Rozpočet projektu'!$G$10:$G$5012,'Rozpočet projektu'!$A$10:$A$5012,$A790&amp;"*",'Rozpočet projektu'!$C$10:$C$5012,$C790)</f>
        <v>0</v>
      </c>
      <c r="E790" s="267" t="str">
        <f t="shared" si="53"/>
        <v/>
      </c>
      <c r="F790" s="267"/>
      <c r="G790" s="256"/>
      <c r="H790" s="256"/>
      <c r="I790" s="256"/>
      <c r="J790" s="256"/>
    </row>
    <row r="791" spans="1:10" x14ac:dyDescent="0.2">
      <c r="A791" s="265" t="str">
        <f t="shared" ref="A791:A814" si="55">+A790</f>
        <v>30.</v>
      </c>
      <c r="B791" s="265" t="str">
        <f t="shared" si="54"/>
        <v/>
      </c>
      <c r="C791" s="266" t="s">
        <v>11</v>
      </c>
      <c r="D791" s="267">
        <f>SUMIFS('Rozpočet projektu'!$G$10:$G$5012,'Rozpočet projektu'!$A$10:$A$5012,$A791&amp;"*",'Rozpočet projektu'!$C$10:$C$5012,$C791)</f>
        <v>0</v>
      </c>
      <c r="E791" s="267" t="str">
        <f t="shared" si="53"/>
        <v/>
      </c>
      <c r="F791" s="267"/>
      <c r="G791" s="256"/>
      <c r="H791" s="256"/>
      <c r="I791" s="256"/>
      <c r="J791" s="256"/>
    </row>
    <row r="792" spans="1:10" ht="51" x14ac:dyDescent="0.2">
      <c r="A792" s="265" t="str">
        <f t="shared" si="55"/>
        <v>30.</v>
      </c>
      <c r="B792" s="265" t="str">
        <f t="shared" si="54"/>
        <v/>
      </c>
      <c r="C792" s="266" t="s">
        <v>12</v>
      </c>
      <c r="D792" s="267">
        <f>SUMIFS('Rozpočet projektu'!$G$10:$G$5012,'Rozpočet projektu'!$A$10:$A$5012,$A792&amp;"*",'Rozpočet projektu'!$C$10:$C$5012,$C792)</f>
        <v>0</v>
      </c>
      <c r="E792" s="267" t="str">
        <f t="shared" si="53"/>
        <v/>
      </c>
      <c r="F792" s="267"/>
      <c r="G792" s="256"/>
      <c r="H792" s="256"/>
      <c r="I792" s="256"/>
      <c r="J792" s="256"/>
    </row>
    <row r="793" spans="1:10" ht="25.5" x14ac:dyDescent="0.2">
      <c r="A793" s="265" t="str">
        <f t="shared" si="55"/>
        <v>30.</v>
      </c>
      <c r="B793" s="265" t="str">
        <f t="shared" si="54"/>
        <v/>
      </c>
      <c r="C793" s="266" t="s">
        <v>13</v>
      </c>
      <c r="D793" s="267">
        <f>SUMIFS('Rozpočet projektu'!$G$10:$G$5012,'Rozpočet projektu'!$A$10:$A$5012,$A793&amp;"*",'Rozpočet projektu'!$C$10:$C$5012,$C793)</f>
        <v>0</v>
      </c>
      <c r="E793" s="267" t="str">
        <f t="shared" si="53"/>
        <v/>
      </c>
      <c r="F793" s="267"/>
      <c r="G793" s="256"/>
      <c r="H793" s="256"/>
      <c r="I793" s="256"/>
      <c r="J793" s="256"/>
    </row>
    <row r="794" spans="1:10" x14ac:dyDescent="0.2">
      <c r="A794" s="265" t="str">
        <f t="shared" si="55"/>
        <v>30.</v>
      </c>
      <c r="B794" s="265" t="str">
        <f t="shared" si="54"/>
        <v/>
      </c>
      <c r="C794" s="266" t="s">
        <v>14</v>
      </c>
      <c r="D794" s="267">
        <f>SUMIFS('Rozpočet projektu'!$G$10:$G$5012,'Rozpočet projektu'!$A$10:$A$5012,$A794&amp;"*",'Rozpočet projektu'!$C$10:$C$5012,$C794)</f>
        <v>0</v>
      </c>
      <c r="E794" s="267" t="str">
        <f t="shared" si="53"/>
        <v/>
      </c>
      <c r="F794" s="267"/>
      <c r="G794" s="256"/>
      <c r="H794" s="256"/>
      <c r="I794" s="256"/>
      <c r="J794" s="256"/>
    </row>
    <row r="795" spans="1:10" ht="38.25" x14ac:dyDescent="0.2">
      <c r="A795" s="265" t="str">
        <f t="shared" si="55"/>
        <v>30.</v>
      </c>
      <c r="B795" s="265" t="str">
        <f t="shared" si="54"/>
        <v/>
      </c>
      <c r="C795" s="266" t="s">
        <v>15</v>
      </c>
      <c r="D795" s="267">
        <f>SUMIFS('Rozpočet projektu'!$G$10:$G$5012,'Rozpočet projektu'!$A$10:$A$5012,$A795&amp;"*",'Rozpočet projektu'!$C$10:$C$5012,$C795)</f>
        <v>0</v>
      </c>
      <c r="E795" s="267" t="str">
        <f t="shared" si="53"/>
        <v/>
      </c>
      <c r="F795" s="267"/>
      <c r="G795" s="256"/>
      <c r="H795" s="256"/>
      <c r="I795" s="256"/>
      <c r="J795" s="256"/>
    </row>
    <row r="796" spans="1:10" x14ac:dyDescent="0.2">
      <c r="A796" s="265" t="str">
        <f t="shared" si="55"/>
        <v>30.</v>
      </c>
      <c r="B796" s="265" t="str">
        <f t="shared" si="54"/>
        <v/>
      </c>
      <c r="C796" s="266" t="s">
        <v>16</v>
      </c>
      <c r="D796" s="267">
        <f>SUMIFS('Rozpočet projektu'!$G$10:$G$5012,'Rozpočet projektu'!$A$10:$A$5012,$A796&amp;"*",'Rozpočet projektu'!$C$10:$C$5012,$C796)</f>
        <v>0</v>
      </c>
      <c r="E796" s="267" t="str">
        <f t="shared" si="53"/>
        <v/>
      </c>
      <c r="F796" s="267"/>
      <c r="G796" s="256"/>
      <c r="H796" s="256"/>
      <c r="I796" s="256"/>
      <c r="J796" s="256"/>
    </row>
    <row r="797" spans="1:10" ht="38.25" x14ac:dyDescent="0.2">
      <c r="A797" s="265" t="str">
        <f t="shared" si="55"/>
        <v>30.</v>
      </c>
      <c r="B797" s="265" t="str">
        <f t="shared" si="54"/>
        <v/>
      </c>
      <c r="C797" s="266" t="s">
        <v>17</v>
      </c>
      <c r="D797" s="267">
        <f>SUMIFS('Rozpočet projektu'!$G$10:$G$5012,'Rozpočet projektu'!$A$10:$A$5012,$A797&amp;"*",'Rozpočet projektu'!$C$10:$C$5012,$C797)</f>
        <v>0</v>
      </c>
      <c r="E797" s="267" t="str">
        <f t="shared" si="53"/>
        <v/>
      </c>
      <c r="F797" s="267"/>
      <c r="G797" s="256"/>
      <c r="H797" s="256"/>
      <c r="I797" s="256"/>
      <c r="J797" s="256"/>
    </row>
    <row r="798" spans="1:10" ht="25.5" x14ac:dyDescent="0.2">
      <c r="A798" s="265" t="str">
        <f t="shared" si="55"/>
        <v>30.</v>
      </c>
      <c r="B798" s="265" t="str">
        <f t="shared" si="54"/>
        <v/>
      </c>
      <c r="C798" s="266" t="s">
        <v>18</v>
      </c>
      <c r="D798" s="267">
        <f>SUMIFS('Rozpočet projektu'!$G$10:$G$5012,'Rozpočet projektu'!$A$10:$A$5012,$A798&amp;"*",'Rozpočet projektu'!$C$10:$C$5012,$C798)</f>
        <v>0</v>
      </c>
      <c r="E798" s="267" t="str">
        <f t="shared" si="53"/>
        <v/>
      </c>
      <c r="F798" s="267"/>
      <c r="G798" s="256"/>
      <c r="H798" s="256"/>
      <c r="I798" s="256"/>
      <c r="J798" s="256"/>
    </row>
    <row r="799" spans="1:10" ht="51" x14ac:dyDescent="0.2">
      <c r="A799" s="265" t="str">
        <f t="shared" si="55"/>
        <v>30.</v>
      </c>
      <c r="B799" s="265" t="str">
        <f t="shared" si="54"/>
        <v/>
      </c>
      <c r="C799" s="266" t="s">
        <v>19</v>
      </c>
      <c r="D799" s="267">
        <f>SUMIFS('Rozpočet projektu'!$G$10:$G$5012,'Rozpočet projektu'!$A$10:$A$5012,$A799&amp;"*",'Rozpočet projektu'!$C$10:$C$5012,$C799)</f>
        <v>0</v>
      </c>
      <c r="E799" s="267" t="str">
        <f t="shared" si="53"/>
        <v/>
      </c>
      <c r="F799" s="267"/>
      <c r="G799" s="256"/>
      <c r="H799" s="256"/>
      <c r="I799" s="256"/>
      <c r="J799" s="256"/>
    </row>
    <row r="800" spans="1:10" ht="25.5" x14ac:dyDescent="0.2">
      <c r="A800" s="265" t="str">
        <f t="shared" si="55"/>
        <v>30.</v>
      </c>
      <c r="B800" s="265" t="str">
        <f t="shared" si="54"/>
        <v/>
      </c>
      <c r="C800" s="266" t="s">
        <v>20</v>
      </c>
      <c r="D800" s="267">
        <f>SUMIFS('Rozpočet projektu'!$G$10:$G$5012,'Rozpočet projektu'!$A$10:$A$5012,$A800&amp;"*",'Rozpočet projektu'!$C$10:$C$5012,$C800)</f>
        <v>0</v>
      </c>
      <c r="E800" s="267" t="str">
        <f t="shared" si="53"/>
        <v/>
      </c>
      <c r="F800" s="267"/>
      <c r="G800" s="256"/>
      <c r="H800" s="256"/>
      <c r="I800" s="256"/>
      <c r="J800" s="256"/>
    </row>
    <row r="801" spans="1:10" ht="25.5" x14ac:dyDescent="0.2">
      <c r="A801" s="265" t="str">
        <f t="shared" si="55"/>
        <v>30.</v>
      </c>
      <c r="B801" s="265" t="str">
        <f t="shared" si="54"/>
        <v/>
      </c>
      <c r="C801" s="266" t="s">
        <v>21</v>
      </c>
      <c r="D801" s="267">
        <f>SUMIFS('Rozpočet projektu'!$G$10:$G$5012,'Rozpočet projektu'!$A$10:$A$5012,$A801&amp;"*",'Rozpočet projektu'!$C$10:$C$5012,$C801)</f>
        <v>0</v>
      </c>
      <c r="E801" s="267" t="str">
        <f t="shared" si="53"/>
        <v/>
      </c>
      <c r="F801" s="267"/>
      <c r="G801" s="256"/>
      <c r="H801" s="256"/>
      <c r="I801" s="256"/>
      <c r="J801" s="256"/>
    </row>
    <row r="802" spans="1:10" x14ac:dyDescent="0.2">
      <c r="A802" s="265" t="str">
        <f t="shared" si="55"/>
        <v>30.</v>
      </c>
      <c r="B802" s="265" t="str">
        <f t="shared" si="54"/>
        <v/>
      </c>
      <c r="C802" s="266" t="s">
        <v>22</v>
      </c>
      <c r="D802" s="267">
        <f>SUMIFS('Rozpočet projektu'!$G$10:$G$5012,'Rozpočet projektu'!$A$10:$A$5012,$A802&amp;"*",'Rozpočet projektu'!$C$10:$C$5012,$C802)</f>
        <v>0</v>
      </c>
      <c r="E802" s="267" t="str">
        <f t="shared" si="53"/>
        <v/>
      </c>
      <c r="F802" s="267"/>
      <c r="G802" s="256"/>
      <c r="H802" s="256"/>
      <c r="I802" s="256"/>
      <c r="J802" s="256"/>
    </row>
    <row r="803" spans="1:10" ht="25.5" x14ac:dyDescent="0.2">
      <c r="A803" s="265" t="str">
        <f t="shared" si="55"/>
        <v>30.</v>
      </c>
      <c r="B803" s="265" t="str">
        <f t="shared" si="54"/>
        <v/>
      </c>
      <c r="C803" s="266" t="s">
        <v>23</v>
      </c>
      <c r="D803" s="267">
        <f>SUMIFS('Rozpočet projektu'!$G$10:$G$5012,'Rozpočet projektu'!$A$10:$A$5012,$A803&amp;"*",'Rozpočet projektu'!$C$10:$C$5012,$C803)</f>
        <v>0</v>
      </c>
      <c r="E803" s="267" t="str">
        <f t="shared" si="53"/>
        <v/>
      </c>
      <c r="F803" s="267"/>
      <c r="G803" s="256"/>
      <c r="H803" s="256"/>
      <c r="I803" s="256"/>
      <c r="J803" s="256"/>
    </row>
    <row r="804" spans="1:10" ht="25.5" x14ac:dyDescent="0.2">
      <c r="A804" s="265" t="str">
        <f t="shared" si="55"/>
        <v>30.</v>
      </c>
      <c r="B804" s="265" t="str">
        <f t="shared" si="54"/>
        <v/>
      </c>
      <c r="C804" s="266" t="s">
        <v>24</v>
      </c>
      <c r="D804" s="267">
        <f>SUMIFS('Rozpočet projektu'!$G$10:$G$5012,'Rozpočet projektu'!$A$10:$A$5012,$A804&amp;"*",'Rozpočet projektu'!$C$10:$C$5012,$C804)</f>
        <v>0</v>
      </c>
      <c r="E804" s="267" t="str">
        <f t="shared" si="53"/>
        <v/>
      </c>
      <c r="F804" s="267"/>
      <c r="G804" s="256"/>
      <c r="H804" s="256"/>
      <c r="I804" s="256"/>
      <c r="J804" s="256"/>
    </row>
    <row r="805" spans="1:10" x14ac:dyDescent="0.2">
      <c r="A805" s="265" t="str">
        <f t="shared" si="55"/>
        <v>30.</v>
      </c>
      <c r="B805" s="265" t="str">
        <f t="shared" si="54"/>
        <v/>
      </c>
      <c r="C805" s="266" t="s">
        <v>25</v>
      </c>
      <c r="D805" s="267">
        <f>SUMIFS('Rozpočet projektu'!$G$10:$G$5012,'Rozpočet projektu'!$A$10:$A$5012,$A805&amp;"*",'Rozpočet projektu'!$C$10:$C$5012,$C805)</f>
        <v>0</v>
      </c>
      <c r="E805" s="267" t="str">
        <f t="shared" si="53"/>
        <v/>
      </c>
      <c r="F805" s="267"/>
      <c r="G805" s="256"/>
      <c r="H805" s="256"/>
      <c r="I805" s="256"/>
      <c r="J805" s="256"/>
    </row>
    <row r="806" spans="1:10" ht="25.5" x14ac:dyDescent="0.2">
      <c r="A806" s="265" t="str">
        <f t="shared" si="55"/>
        <v>30.</v>
      </c>
      <c r="B806" s="265" t="str">
        <f t="shared" si="54"/>
        <v/>
      </c>
      <c r="C806" s="266" t="s">
        <v>26</v>
      </c>
      <c r="D806" s="267">
        <f>SUMIFS('Rozpočet projektu'!$G$10:$G$5012,'Rozpočet projektu'!$A$10:$A$5012,$A806&amp;"*",'Rozpočet projektu'!$C$10:$C$5012,$C806)</f>
        <v>0</v>
      </c>
      <c r="E806" s="267" t="str">
        <f t="shared" si="53"/>
        <v/>
      </c>
      <c r="F806" s="267"/>
      <c r="G806" s="256"/>
      <c r="H806" s="256"/>
      <c r="I806" s="256"/>
      <c r="J806" s="256"/>
    </row>
    <row r="807" spans="1:10" ht="76.5" x14ac:dyDescent="0.2">
      <c r="A807" s="265" t="str">
        <f t="shared" si="55"/>
        <v>30.</v>
      </c>
      <c r="B807" s="265" t="str">
        <f t="shared" si="54"/>
        <v/>
      </c>
      <c r="C807" s="266" t="s">
        <v>27</v>
      </c>
      <c r="D807" s="267">
        <f>SUMIFS('Rozpočet projektu'!$G$10:$G$5012,'Rozpočet projektu'!$A$10:$A$5012,$A807&amp;"*",'Rozpočet projektu'!$C$10:$C$5012,$C807)</f>
        <v>0</v>
      </c>
      <c r="E807" s="267" t="str">
        <f t="shared" si="53"/>
        <v/>
      </c>
      <c r="F807" s="267"/>
      <c r="G807" s="256"/>
      <c r="H807" s="256"/>
      <c r="I807" s="256"/>
      <c r="J807" s="256"/>
    </row>
    <row r="808" spans="1:10" ht="102" x14ac:dyDescent="0.2">
      <c r="A808" s="265" t="str">
        <f t="shared" si="55"/>
        <v>30.</v>
      </c>
      <c r="B808" s="265" t="str">
        <f t="shared" si="54"/>
        <v/>
      </c>
      <c r="C808" s="266" t="s">
        <v>28</v>
      </c>
      <c r="D808" s="267">
        <f>SUMIFS('Rozpočet projektu'!$G$10:$G$5012,'Rozpočet projektu'!$A$10:$A$5012,$A808&amp;"*",'Rozpočet projektu'!$C$10:$C$5012,$C808)</f>
        <v>0</v>
      </c>
      <c r="E808" s="267" t="str">
        <f t="shared" si="53"/>
        <v/>
      </c>
      <c r="F808" s="267"/>
      <c r="G808" s="256"/>
      <c r="H808" s="256"/>
      <c r="I808" s="256"/>
      <c r="J808" s="256"/>
    </row>
    <row r="809" spans="1:10" ht="76.5" x14ac:dyDescent="0.2">
      <c r="A809" s="265" t="str">
        <f t="shared" si="55"/>
        <v>30.</v>
      </c>
      <c r="B809" s="265" t="str">
        <f t="shared" si="54"/>
        <v/>
      </c>
      <c r="C809" s="266" t="s">
        <v>29</v>
      </c>
      <c r="D809" s="267">
        <f>SUMIFS('Rozpočet projektu'!$G$10:$G$5012,'Rozpočet projektu'!$A$10:$A$5012,$A809&amp;"*",'Rozpočet projektu'!$C$10:$C$5012,$C809)</f>
        <v>0</v>
      </c>
      <c r="E809" s="267" t="str">
        <f t="shared" si="53"/>
        <v/>
      </c>
      <c r="F809" s="267"/>
      <c r="G809" s="256"/>
      <c r="H809" s="256"/>
      <c r="I809" s="256"/>
      <c r="J809" s="256"/>
    </row>
    <row r="810" spans="1:10" ht="63.75" x14ac:dyDescent="0.2">
      <c r="A810" s="265" t="str">
        <f t="shared" si="55"/>
        <v>30.</v>
      </c>
      <c r="B810" s="265" t="str">
        <f t="shared" si="54"/>
        <v/>
      </c>
      <c r="C810" s="266" t="s">
        <v>30</v>
      </c>
      <c r="D810" s="267">
        <f>SUMIFS('Rozpočet projektu'!$G$10:$G$5012,'Rozpočet projektu'!$A$10:$A$5012,$A810&amp;"*",'Rozpočet projektu'!$C$10:$C$5012,$C810)</f>
        <v>0</v>
      </c>
      <c r="E810" s="267" t="str">
        <f t="shared" si="53"/>
        <v/>
      </c>
      <c r="F810" s="267"/>
      <c r="G810" s="256"/>
      <c r="H810" s="256"/>
      <c r="I810" s="256"/>
      <c r="J810" s="256"/>
    </row>
    <row r="811" spans="1:10" ht="38.25" x14ac:dyDescent="0.2">
      <c r="A811" s="265" t="str">
        <f t="shared" si="55"/>
        <v>30.</v>
      </c>
      <c r="B811" s="265" t="str">
        <f t="shared" si="54"/>
        <v/>
      </c>
      <c r="C811" s="266" t="s">
        <v>31</v>
      </c>
      <c r="D811" s="267">
        <f>SUMIFS('Rozpočet projektu'!$G$10:$G$5012,'Rozpočet projektu'!$A$10:$A$5012,$A811&amp;"*",'Rozpočet projektu'!$C$10:$C$5012,$C811)</f>
        <v>0</v>
      </c>
      <c r="E811" s="267" t="str">
        <f t="shared" si="53"/>
        <v/>
      </c>
      <c r="F811" s="267"/>
      <c r="G811" s="256"/>
      <c r="H811" s="256"/>
      <c r="I811" s="256"/>
      <c r="J811" s="256"/>
    </row>
    <row r="812" spans="1:10" ht="25.5" x14ac:dyDescent="0.2">
      <c r="A812" s="265" t="str">
        <f t="shared" si="55"/>
        <v>30.</v>
      </c>
      <c r="B812" s="265" t="str">
        <f t="shared" si="54"/>
        <v/>
      </c>
      <c r="C812" s="266" t="s">
        <v>32</v>
      </c>
      <c r="D812" s="267">
        <f>SUMIFS('Rozpočet projektu'!$G$10:$G$5012,'Rozpočet projektu'!$A$10:$A$5012,$A812&amp;"*",'Rozpočet projektu'!$C$10:$C$5012,$C812)</f>
        <v>0</v>
      </c>
      <c r="E812" s="267" t="str">
        <f t="shared" si="53"/>
        <v/>
      </c>
      <c r="F812" s="267"/>
      <c r="G812" s="256"/>
      <c r="H812" s="256"/>
      <c r="I812" s="256"/>
      <c r="J812" s="256"/>
    </row>
    <row r="813" spans="1:10" ht="25.5" x14ac:dyDescent="0.2">
      <c r="A813" s="265" t="str">
        <f t="shared" si="55"/>
        <v>30.</v>
      </c>
      <c r="B813" s="265" t="str">
        <f t="shared" si="54"/>
        <v/>
      </c>
      <c r="C813" s="266" t="s">
        <v>70</v>
      </c>
      <c r="D813" s="267">
        <f>SUMIFS('Rozpočet projektu'!$G$10:$G$5012,'Rozpočet projektu'!$A$10:$A$5012,$A813&amp;"*",'Rozpočet projektu'!$C$10:$C$5012,$C813)</f>
        <v>0</v>
      </c>
      <c r="E813" s="267" t="str">
        <f t="shared" si="53"/>
        <v/>
      </c>
      <c r="F813" s="267"/>
      <c r="G813" s="256"/>
      <c r="H813" s="256"/>
      <c r="I813" s="256"/>
      <c r="J813" s="256"/>
    </row>
    <row r="814" spans="1:10" ht="38.25" x14ac:dyDescent="0.2">
      <c r="A814" s="265" t="str">
        <f t="shared" si="55"/>
        <v>30.</v>
      </c>
      <c r="B814" s="265" t="str">
        <f t="shared" si="54"/>
        <v/>
      </c>
      <c r="C814" s="266" t="s">
        <v>34</v>
      </c>
      <c r="D814" s="267">
        <f>SUMIFS('Rozpočet projektu'!$G$10:$G$5012,'Rozpočet projektu'!$A$10:$A$5012,$A814&amp;"*",'Rozpočet projektu'!$C$10:$C$5012,$C814)</f>
        <v>0</v>
      </c>
      <c r="E814" s="267" t="str">
        <f t="shared" si="53"/>
        <v/>
      </c>
      <c r="F814" s="267"/>
      <c r="G814" s="256"/>
      <c r="H814" s="256"/>
      <c r="I814" s="256"/>
      <c r="J814" s="256"/>
    </row>
    <row r="815" spans="1:10" x14ac:dyDescent="0.2">
      <c r="A815" s="265" t="s">
        <v>73</v>
      </c>
      <c r="B815" s="265" t="str">
        <f t="shared" si="54"/>
        <v/>
      </c>
      <c r="C815" s="266" t="s">
        <v>8</v>
      </c>
      <c r="D815" s="267">
        <f>SUMIFS('Rozpočet projektu'!$G$10:$G$5012,'Rozpočet projektu'!$A$10:$A$5012,$A815&amp;"*",'Rozpočet projektu'!$C$10:$C$5012,$C815)</f>
        <v>0</v>
      </c>
      <c r="E815" s="267" t="str">
        <f t="shared" si="53"/>
        <v/>
      </c>
      <c r="F815" s="267"/>
      <c r="G815" s="256"/>
      <c r="H815" s="256"/>
      <c r="I815" s="256"/>
      <c r="J815" s="256"/>
    </row>
    <row r="816" spans="1:10" ht="25.5" x14ac:dyDescent="0.2">
      <c r="A816" s="265" t="str">
        <f>+A815</f>
        <v>31.</v>
      </c>
      <c r="B816" s="265" t="str">
        <f t="shared" si="54"/>
        <v/>
      </c>
      <c r="C816" s="266" t="s">
        <v>9</v>
      </c>
      <c r="D816" s="267">
        <f>SUMIFS('Rozpočet projektu'!$G$10:$G$5012,'Rozpočet projektu'!$A$10:$A$5012,$A816&amp;"*",'Rozpočet projektu'!$C$10:$C$5012,$C816)</f>
        <v>0</v>
      </c>
      <c r="E816" s="267" t="str">
        <f t="shared" si="53"/>
        <v/>
      </c>
      <c r="F816" s="267"/>
      <c r="G816" s="256"/>
      <c r="H816" s="256"/>
      <c r="I816" s="256"/>
      <c r="J816" s="256"/>
    </row>
    <row r="817" spans="1:10" ht="38.25" x14ac:dyDescent="0.2">
      <c r="A817" s="265" t="str">
        <f>+A816</f>
        <v>31.</v>
      </c>
      <c r="B817" s="265" t="str">
        <f t="shared" si="54"/>
        <v/>
      </c>
      <c r="C817" s="266" t="s">
        <v>10</v>
      </c>
      <c r="D817" s="267">
        <f>SUMIFS('Rozpočet projektu'!$G$10:$G$5012,'Rozpočet projektu'!$A$10:$A$5012,$A817&amp;"*",'Rozpočet projektu'!$C$10:$C$5012,$C817)</f>
        <v>0</v>
      </c>
      <c r="E817" s="267" t="str">
        <f t="shared" si="53"/>
        <v/>
      </c>
      <c r="F817" s="267"/>
      <c r="G817" s="256"/>
      <c r="H817" s="256"/>
      <c r="I817" s="256"/>
      <c r="J817" s="256"/>
    </row>
    <row r="818" spans="1:10" x14ac:dyDescent="0.2">
      <c r="A818" s="265" t="str">
        <f t="shared" ref="A818:A841" si="56">+A817</f>
        <v>31.</v>
      </c>
      <c r="B818" s="265" t="str">
        <f t="shared" si="54"/>
        <v/>
      </c>
      <c r="C818" s="266" t="s">
        <v>11</v>
      </c>
      <c r="D818" s="267">
        <f>SUMIFS('Rozpočet projektu'!$G$10:$G$5012,'Rozpočet projektu'!$A$10:$A$5012,$A818&amp;"*",'Rozpočet projektu'!$C$10:$C$5012,$C818)</f>
        <v>0</v>
      </c>
      <c r="E818" s="267" t="str">
        <f t="shared" si="53"/>
        <v/>
      </c>
      <c r="F818" s="267"/>
      <c r="G818" s="256"/>
      <c r="H818" s="256"/>
      <c r="I818" s="256"/>
      <c r="J818" s="256"/>
    </row>
    <row r="819" spans="1:10" ht="51" x14ac:dyDescent="0.2">
      <c r="A819" s="265" t="str">
        <f t="shared" si="56"/>
        <v>31.</v>
      </c>
      <c r="B819" s="265" t="str">
        <f t="shared" si="54"/>
        <v/>
      </c>
      <c r="C819" s="266" t="s">
        <v>12</v>
      </c>
      <c r="D819" s="267">
        <f>SUMIFS('Rozpočet projektu'!$G$10:$G$5012,'Rozpočet projektu'!$A$10:$A$5012,$A819&amp;"*",'Rozpočet projektu'!$C$10:$C$5012,$C819)</f>
        <v>0</v>
      </c>
      <c r="E819" s="267" t="str">
        <f t="shared" si="53"/>
        <v/>
      </c>
      <c r="F819" s="267"/>
      <c r="G819" s="256"/>
      <c r="H819" s="256"/>
      <c r="I819" s="256"/>
      <c r="J819" s="256"/>
    </row>
    <row r="820" spans="1:10" ht="25.5" x14ac:dyDescent="0.2">
      <c r="A820" s="265" t="str">
        <f t="shared" si="56"/>
        <v>31.</v>
      </c>
      <c r="B820" s="265" t="str">
        <f t="shared" si="54"/>
        <v/>
      </c>
      <c r="C820" s="266" t="s">
        <v>13</v>
      </c>
      <c r="D820" s="267">
        <f>SUMIFS('Rozpočet projektu'!$G$10:$G$5012,'Rozpočet projektu'!$A$10:$A$5012,$A820&amp;"*",'Rozpočet projektu'!$C$10:$C$5012,$C820)</f>
        <v>0</v>
      </c>
      <c r="E820" s="267" t="str">
        <f t="shared" si="53"/>
        <v/>
      </c>
      <c r="F820" s="267"/>
      <c r="G820" s="256"/>
      <c r="H820" s="256"/>
      <c r="I820" s="256"/>
      <c r="J820" s="256"/>
    </row>
    <row r="821" spans="1:10" x14ac:dyDescent="0.2">
      <c r="A821" s="265" t="str">
        <f t="shared" si="56"/>
        <v>31.</v>
      </c>
      <c r="B821" s="265" t="str">
        <f t="shared" si="54"/>
        <v/>
      </c>
      <c r="C821" s="266" t="s">
        <v>14</v>
      </c>
      <c r="D821" s="267">
        <f>SUMIFS('Rozpočet projektu'!$G$10:$G$5012,'Rozpočet projektu'!$A$10:$A$5012,$A821&amp;"*",'Rozpočet projektu'!$C$10:$C$5012,$C821)</f>
        <v>0</v>
      </c>
      <c r="E821" s="267" t="str">
        <f t="shared" si="53"/>
        <v/>
      </c>
      <c r="F821" s="267"/>
      <c r="G821" s="256"/>
      <c r="H821" s="256"/>
      <c r="I821" s="256"/>
      <c r="J821" s="256"/>
    </row>
    <row r="822" spans="1:10" ht="38.25" x14ac:dyDescent="0.2">
      <c r="A822" s="265" t="str">
        <f t="shared" si="56"/>
        <v>31.</v>
      </c>
      <c r="B822" s="265" t="str">
        <f t="shared" si="54"/>
        <v/>
      </c>
      <c r="C822" s="266" t="s">
        <v>15</v>
      </c>
      <c r="D822" s="267">
        <f>SUMIFS('Rozpočet projektu'!$G$10:$G$5012,'Rozpočet projektu'!$A$10:$A$5012,$A822&amp;"*",'Rozpočet projektu'!$C$10:$C$5012,$C822)</f>
        <v>0</v>
      </c>
      <c r="E822" s="267" t="str">
        <f t="shared" si="53"/>
        <v/>
      </c>
      <c r="F822" s="267"/>
      <c r="G822" s="256"/>
      <c r="H822" s="256"/>
      <c r="I822" s="256"/>
      <c r="J822" s="256"/>
    </row>
    <row r="823" spans="1:10" x14ac:dyDescent="0.2">
      <c r="A823" s="265" t="str">
        <f t="shared" si="56"/>
        <v>31.</v>
      </c>
      <c r="B823" s="265" t="str">
        <f t="shared" si="54"/>
        <v/>
      </c>
      <c r="C823" s="266" t="s">
        <v>16</v>
      </c>
      <c r="D823" s="267">
        <f>SUMIFS('Rozpočet projektu'!$G$10:$G$5012,'Rozpočet projektu'!$A$10:$A$5012,$A823&amp;"*",'Rozpočet projektu'!$C$10:$C$5012,$C823)</f>
        <v>0</v>
      </c>
      <c r="E823" s="267" t="str">
        <f t="shared" si="53"/>
        <v/>
      </c>
      <c r="F823" s="267"/>
      <c r="G823" s="256"/>
      <c r="H823" s="256"/>
      <c r="I823" s="256"/>
      <c r="J823" s="256"/>
    </row>
    <row r="824" spans="1:10" ht="38.25" x14ac:dyDescent="0.2">
      <c r="A824" s="265" t="str">
        <f t="shared" si="56"/>
        <v>31.</v>
      </c>
      <c r="B824" s="265" t="str">
        <f t="shared" si="54"/>
        <v/>
      </c>
      <c r="C824" s="266" t="s">
        <v>17</v>
      </c>
      <c r="D824" s="267">
        <f>SUMIFS('Rozpočet projektu'!$G$10:$G$5012,'Rozpočet projektu'!$A$10:$A$5012,$A824&amp;"*",'Rozpočet projektu'!$C$10:$C$5012,$C824)</f>
        <v>0</v>
      </c>
      <c r="E824" s="267" t="str">
        <f t="shared" si="53"/>
        <v/>
      </c>
      <c r="F824" s="267"/>
      <c r="G824" s="256"/>
      <c r="H824" s="256"/>
      <c r="I824" s="256"/>
      <c r="J824" s="256"/>
    </row>
    <row r="825" spans="1:10" ht="25.5" x14ac:dyDescent="0.2">
      <c r="A825" s="265" t="str">
        <f t="shared" si="56"/>
        <v>31.</v>
      </c>
      <c r="B825" s="265" t="str">
        <f t="shared" si="54"/>
        <v/>
      </c>
      <c r="C825" s="266" t="s">
        <v>18</v>
      </c>
      <c r="D825" s="267">
        <f>SUMIFS('Rozpočet projektu'!$G$10:$G$5012,'Rozpočet projektu'!$A$10:$A$5012,$A825&amp;"*",'Rozpočet projektu'!$C$10:$C$5012,$C825)</f>
        <v>0</v>
      </c>
      <c r="E825" s="267" t="str">
        <f t="shared" si="53"/>
        <v/>
      </c>
      <c r="F825" s="267"/>
      <c r="G825" s="256"/>
      <c r="H825" s="256"/>
      <c r="I825" s="256"/>
      <c r="J825" s="256"/>
    </row>
    <row r="826" spans="1:10" ht="51" x14ac:dyDescent="0.2">
      <c r="A826" s="265" t="str">
        <f t="shared" si="56"/>
        <v>31.</v>
      </c>
      <c r="B826" s="265" t="str">
        <f t="shared" si="54"/>
        <v/>
      </c>
      <c r="C826" s="266" t="s">
        <v>19</v>
      </c>
      <c r="D826" s="267">
        <f>SUMIFS('Rozpočet projektu'!$G$10:$G$5012,'Rozpočet projektu'!$A$10:$A$5012,$A826&amp;"*",'Rozpočet projektu'!$C$10:$C$5012,$C826)</f>
        <v>0</v>
      </c>
      <c r="E826" s="267" t="str">
        <f t="shared" si="53"/>
        <v/>
      </c>
      <c r="F826" s="267"/>
      <c r="G826" s="256"/>
      <c r="H826" s="256"/>
      <c r="I826" s="256"/>
      <c r="J826" s="256"/>
    </row>
    <row r="827" spans="1:10" ht="25.5" x14ac:dyDescent="0.2">
      <c r="A827" s="265" t="str">
        <f t="shared" si="56"/>
        <v>31.</v>
      </c>
      <c r="B827" s="265" t="str">
        <f t="shared" si="54"/>
        <v/>
      </c>
      <c r="C827" s="266" t="s">
        <v>20</v>
      </c>
      <c r="D827" s="267">
        <f>SUMIFS('Rozpočet projektu'!$G$10:$G$5012,'Rozpočet projektu'!$A$10:$A$5012,$A827&amp;"*",'Rozpočet projektu'!$C$10:$C$5012,$C827)</f>
        <v>0</v>
      </c>
      <c r="E827" s="267" t="str">
        <f t="shared" si="53"/>
        <v/>
      </c>
      <c r="F827" s="267"/>
      <c r="G827" s="256"/>
      <c r="H827" s="256"/>
      <c r="I827" s="256"/>
      <c r="J827" s="256"/>
    </row>
    <row r="828" spans="1:10" ht="25.5" x14ac:dyDescent="0.2">
      <c r="A828" s="265" t="str">
        <f t="shared" si="56"/>
        <v>31.</v>
      </c>
      <c r="B828" s="265" t="str">
        <f t="shared" si="54"/>
        <v/>
      </c>
      <c r="C828" s="266" t="s">
        <v>21</v>
      </c>
      <c r="D828" s="267">
        <f>SUMIFS('Rozpočet projektu'!$G$10:$G$5012,'Rozpočet projektu'!$A$10:$A$5012,$A828&amp;"*",'Rozpočet projektu'!$C$10:$C$5012,$C828)</f>
        <v>0</v>
      </c>
      <c r="E828" s="267" t="str">
        <f t="shared" si="53"/>
        <v/>
      </c>
      <c r="F828" s="267"/>
      <c r="G828" s="256"/>
      <c r="H828" s="256"/>
      <c r="I828" s="256"/>
      <c r="J828" s="256"/>
    </row>
    <row r="829" spans="1:10" x14ac:dyDescent="0.2">
      <c r="A829" s="265" t="str">
        <f t="shared" si="56"/>
        <v>31.</v>
      </c>
      <c r="B829" s="265" t="str">
        <f t="shared" si="54"/>
        <v/>
      </c>
      <c r="C829" s="266" t="s">
        <v>22</v>
      </c>
      <c r="D829" s="267">
        <f>SUMIFS('Rozpočet projektu'!$G$10:$G$5012,'Rozpočet projektu'!$A$10:$A$5012,$A829&amp;"*",'Rozpočet projektu'!$C$10:$C$5012,$C829)</f>
        <v>0</v>
      </c>
      <c r="E829" s="267" t="str">
        <f t="shared" si="53"/>
        <v/>
      </c>
      <c r="F829" s="267"/>
      <c r="G829" s="256"/>
      <c r="H829" s="256"/>
      <c r="I829" s="256"/>
      <c r="J829" s="256"/>
    </row>
    <row r="830" spans="1:10" ht="25.5" x14ac:dyDescent="0.2">
      <c r="A830" s="265" t="str">
        <f t="shared" si="56"/>
        <v>31.</v>
      </c>
      <c r="B830" s="265" t="str">
        <f t="shared" si="54"/>
        <v/>
      </c>
      <c r="C830" s="266" t="s">
        <v>23</v>
      </c>
      <c r="D830" s="267">
        <f>SUMIFS('Rozpočet projektu'!$G$10:$G$5012,'Rozpočet projektu'!$A$10:$A$5012,$A830&amp;"*",'Rozpočet projektu'!$C$10:$C$5012,$C830)</f>
        <v>0</v>
      </c>
      <c r="E830" s="267" t="str">
        <f t="shared" si="53"/>
        <v/>
      </c>
      <c r="F830" s="267"/>
      <c r="G830" s="256"/>
      <c r="H830" s="256"/>
      <c r="I830" s="256"/>
      <c r="J830" s="256"/>
    </row>
    <row r="831" spans="1:10" ht="25.5" x14ac:dyDescent="0.2">
      <c r="A831" s="265" t="str">
        <f t="shared" si="56"/>
        <v>31.</v>
      </c>
      <c r="B831" s="265" t="str">
        <f t="shared" si="54"/>
        <v/>
      </c>
      <c r="C831" s="266" t="s">
        <v>24</v>
      </c>
      <c r="D831" s="267">
        <f>SUMIFS('Rozpočet projektu'!$G$10:$G$5012,'Rozpočet projektu'!$A$10:$A$5012,$A831&amp;"*",'Rozpočet projektu'!$C$10:$C$5012,$C831)</f>
        <v>0</v>
      </c>
      <c r="E831" s="267" t="str">
        <f t="shared" si="53"/>
        <v/>
      </c>
      <c r="F831" s="267"/>
      <c r="G831" s="256"/>
      <c r="H831" s="256"/>
      <c r="I831" s="256"/>
      <c r="J831" s="256"/>
    </row>
    <row r="832" spans="1:10" x14ac:dyDescent="0.2">
      <c r="A832" s="265" t="str">
        <f t="shared" si="56"/>
        <v>31.</v>
      </c>
      <c r="B832" s="265" t="str">
        <f t="shared" si="54"/>
        <v/>
      </c>
      <c r="C832" s="266" t="s">
        <v>25</v>
      </c>
      <c r="D832" s="267">
        <f>SUMIFS('Rozpočet projektu'!$G$10:$G$5012,'Rozpočet projektu'!$A$10:$A$5012,$A832&amp;"*",'Rozpočet projektu'!$C$10:$C$5012,$C832)</f>
        <v>0</v>
      </c>
      <c r="E832" s="267" t="str">
        <f t="shared" si="53"/>
        <v/>
      </c>
      <c r="F832" s="267"/>
      <c r="G832" s="256"/>
      <c r="H832" s="256"/>
      <c r="I832" s="256"/>
      <c r="J832" s="256"/>
    </row>
    <row r="833" spans="1:10" ht="25.5" x14ac:dyDescent="0.2">
      <c r="A833" s="265" t="str">
        <f t="shared" si="56"/>
        <v>31.</v>
      </c>
      <c r="B833" s="265" t="str">
        <f t="shared" si="54"/>
        <v/>
      </c>
      <c r="C833" s="266" t="s">
        <v>26</v>
      </c>
      <c r="D833" s="267">
        <f>SUMIFS('Rozpočet projektu'!$G$10:$G$5012,'Rozpočet projektu'!$A$10:$A$5012,$A833&amp;"*",'Rozpočet projektu'!$C$10:$C$5012,$C833)</f>
        <v>0</v>
      </c>
      <c r="E833" s="267" t="str">
        <f t="shared" si="53"/>
        <v/>
      </c>
      <c r="F833" s="267"/>
      <c r="G833" s="256"/>
      <c r="H833" s="256"/>
      <c r="I833" s="256"/>
      <c r="J833" s="256"/>
    </row>
    <row r="834" spans="1:10" ht="76.5" x14ac:dyDescent="0.2">
      <c r="A834" s="265" t="str">
        <f t="shared" si="56"/>
        <v>31.</v>
      </c>
      <c r="B834" s="265" t="str">
        <f t="shared" si="54"/>
        <v/>
      </c>
      <c r="C834" s="266" t="s">
        <v>27</v>
      </c>
      <c r="D834" s="267">
        <f>SUMIFS('Rozpočet projektu'!$G$10:$G$5012,'Rozpočet projektu'!$A$10:$A$5012,$A834&amp;"*",'Rozpočet projektu'!$C$10:$C$5012,$C834)</f>
        <v>0</v>
      </c>
      <c r="E834" s="267" t="str">
        <f t="shared" si="53"/>
        <v/>
      </c>
      <c r="F834" s="267"/>
      <c r="G834" s="256"/>
      <c r="H834" s="256"/>
      <c r="I834" s="256"/>
      <c r="J834" s="256"/>
    </row>
    <row r="835" spans="1:10" ht="102" x14ac:dyDescent="0.2">
      <c r="A835" s="265" t="str">
        <f t="shared" si="56"/>
        <v>31.</v>
      </c>
      <c r="B835" s="265" t="str">
        <f t="shared" si="54"/>
        <v/>
      </c>
      <c r="C835" s="266" t="s">
        <v>28</v>
      </c>
      <c r="D835" s="267">
        <f>SUMIFS('Rozpočet projektu'!$G$10:$G$5012,'Rozpočet projektu'!$A$10:$A$5012,$A835&amp;"*",'Rozpočet projektu'!$C$10:$C$5012,$C835)</f>
        <v>0</v>
      </c>
      <c r="E835" s="267" t="str">
        <f t="shared" si="53"/>
        <v/>
      </c>
      <c r="F835" s="267"/>
      <c r="G835" s="256"/>
      <c r="H835" s="256"/>
      <c r="I835" s="256"/>
      <c r="J835" s="256"/>
    </row>
    <row r="836" spans="1:10" ht="76.5" x14ac:dyDescent="0.2">
      <c r="A836" s="265" t="str">
        <f t="shared" si="56"/>
        <v>31.</v>
      </c>
      <c r="B836" s="265" t="str">
        <f t="shared" si="54"/>
        <v/>
      </c>
      <c r="C836" s="266" t="s">
        <v>29</v>
      </c>
      <c r="D836" s="267">
        <f>SUMIFS('Rozpočet projektu'!$G$10:$G$5012,'Rozpočet projektu'!$A$10:$A$5012,$A836&amp;"*",'Rozpočet projektu'!$C$10:$C$5012,$C836)</f>
        <v>0</v>
      </c>
      <c r="E836" s="267" t="str">
        <f t="shared" si="53"/>
        <v/>
      </c>
      <c r="F836" s="267"/>
      <c r="G836" s="256"/>
      <c r="H836" s="256"/>
      <c r="I836" s="256"/>
      <c r="J836" s="256"/>
    </row>
    <row r="837" spans="1:10" ht="63.75" x14ac:dyDescent="0.2">
      <c r="A837" s="265" t="str">
        <f t="shared" si="56"/>
        <v>31.</v>
      </c>
      <c r="B837" s="265" t="str">
        <f t="shared" si="54"/>
        <v/>
      </c>
      <c r="C837" s="266" t="s">
        <v>30</v>
      </c>
      <c r="D837" s="267">
        <f>SUMIFS('Rozpočet projektu'!$G$10:$G$5012,'Rozpočet projektu'!$A$10:$A$5012,$A837&amp;"*",'Rozpočet projektu'!$C$10:$C$5012,$C837)</f>
        <v>0</v>
      </c>
      <c r="E837" s="267" t="str">
        <f t="shared" ref="E837:E900" si="57">IFERROR(IF(IF(ROUND($E$2*D837,2)&gt;($E$2*D837),ROUND($E$2*D837,2)-ROUNDUP(ROUND($E$2*D837,2)-($E$2*D837),2),ROUND($E$2*D837,2))&gt;0,IF(ROUND($E$2*D837,2)&gt;($E$2*D837),ROUND($E$2*D837,2)-ROUNDUP(ROUND($E$2*D837,2)-($E$2*D837),2),ROUND($E$2*D837,2)),""),"")</f>
        <v/>
      </c>
      <c r="F837" s="267"/>
      <c r="G837" s="256"/>
      <c r="H837" s="256"/>
      <c r="I837" s="256"/>
      <c r="J837" s="256"/>
    </row>
    <row r="838" spans="1:10" ht="38.25" x14ac:dyDescent="0.2">
      <c r="A838" s="265" t="str">
        <f t="shared" si="56"/>
        <v>31.</v>
      </c>
      <c r="B838" s="265" t="str">
        <f t="shared" ref="B838:B901" si="58">IFERROR(VLOOKUP(A838,$P$2:$Q$51,2,FALSE),"")</f>
        <v/>
      </c>
      <c r="C838" s="266" t="s">
        <v>31</v>
      </c>
      <c r="D838" s="267">
        <f>SUMIFS('Rozpočet projektu'!$G$10:$G$5012,'Rozpočet projektu'!$A$10:$A$5012,$A838&amp;"*",'Rozpočet projektu'!$C$10:$C$5012,$C838)</f>
        <v>0</v>
      </c>
      <c r="E838" s="267" t="str">
        <f t="shared" si="57"/>
        <v/>
      </c>
      <c r="F838" s="267"/>
      <c r="G838" s="256"/>
      <c r="H838" s="256"/>
      <c r="I838" s="256"/>
      <c r="J838" s="256"/>
    </row>
    <row r="839" spans="1:10" ht="25.5" x14ac:dyDescent="0.2">
      <c r="A839" s="265" t="str">
        <f t="shared" si="56"/>
        <v>31.</v>
      </c>
      <c r="B839" s="265" t="str">
        <f t="shared" si="58"/>
        <v/>
      </c>
      <c r="C839" s="266" t="s">
        <v>32</v>
      </c>
      <c r="D839" s="267">
        <f>SUMIFS('Rozpočet projektu'!$G$10:$G$5012,'Rozpočet projektu'!$A$10:$A$5012,$A839&amp;"*",'Rozpočet projektu'!$C$10:$C$5012,$C839)</f>
        <v>0</v>
      </c>
      <c r="E839" s="267" t="str">
        <f t="shared" si="57"/>
        <v/>
      </c>
      <c r="F839" s="267"/>
      <c r="G839" s="256"/>
      <c r="H839" s="256"/>
      <c r="I839" s="256"/>
      <c r="J839" s="256"/>
    </row>
    <row r="840" spans="1:10" ht="25.5" x14ac:dyDescent="0.2">
      <c r="A840" s="265" t="str">
        <f t="shared" si="56"/>
        <v>31.</v>
      </c>
      <c r="B840" s="265" t="str">
        <f t="shared" si="58"/>
        <v/>
      </c>
      <c r="C840" s="266" t="s">
        <v>70</v>
      </c>
      <c r="D840" s="267">
        <f>SUMIFS('Rozpočet projektu'!$G$10:$G$5012,'Rozpočet projektu'!$A$10:$A$5012,$A840&amp;"*",'Rozpočet projektu'!$C$10:$C$5012,$C840)</f>
        <v>0</v>
      </c>
      <c r="E840" s="267" t="str">
        <f t="shared" si="57"/>
        <v/>
      </c>
      <c r="F840" s="267"/>
      <c r="G840" s="256"/>
      <c r="H840" s="256"/>
      <c r="I840" s="256"/>
      <c r="J840" s="256"/>
    </row>
    <row r="841" spans="1:10" ht="38.25" x14ac:dyDescent="0.2">
      <c r="A841" s="265" t="str">
        <f t="shared" si="56"/>
        <v>31.</v>
      </c>
      <c r="B841" s="265" t="str">
        <f t="shared" si="58"/>
        <v/>
      </c>
      <c r="C841" s="266" t="s">
        <v>34</v>
      </c>
      <c r="D841" s="267">
        <f>SUMIFS('Rozpočet projektu'!$G$10:$G$5012,'Rozpočet projektu'!$A$10:$A$5012,$A841&amp;"*",'Rozpočet projektu'!$C$10:$C$5012,$C841)</f>
        <v>0</v>
      </c>
      <c r="E841" s="267" t="str">
        <f t="shared" si="57"/>
        <v/>
      </c>
      <c r="F841" s="267"/>
      <c r="G841" s="256"/>
      <c r="H841" s="256"/>
      <c r="I841" s="256"/>
      <c r="J841" s="256"/>
    </row>
    <row r="842" spans="1:10" x14ac:dyDescent="0.2">
      <c r="A842" s="265" t="s">
        <v>74</v>
      </c>
      <c r="B842" s="265" t="str">
        <f t="shared" si="58"/>
        <v/>
      </c>
      <c r="C842" s="266" t="s">
        <v>8</v>
      </c>
      <c r="D842" s="267">
        <f>SUMIFS('Rozpočet projektu'!$G$10:$G$5012,'Rozpočet projektu'!$A$10:$A$5012,$A842&amp;"*",'Rozpočet projektu'!$C$10:$C$5012,$C842)</f>
        <v>0</v>
      </c>
      <c r="E842" s="267" t="str">
        <f t="shared" si="57"/>
        <v/>
      </c>
      <c r="F842" s="267"/>
      <c r="G842" s="256"/>
      <c r="H842" s="256"/>
      <c r="I842" s="256"/>
      <c r="J842" s="256"/>
    </row>
    <row r="843" spans="1:10" ht="25.5" x14ac:dyDescent="0.2">
      <c r="A843" s="265" t="str">
        <f>+A842</f>
        <v>32.</v>
      </c>
      <c r="B843" s="265" t="str">
        <f t="shared" si="58"/>
        <v/>
      </c>
      <c r="C843" s="266" t="s">
        <v>9</v>
      </c>
      <c r="D843" s="267">
        <f>SUMIFS('Rozpočet projektu'!$G$10:$G$5012,'Rozpočet projektu'!$A$10:$A$5012,$A843&amp;"*",'Rozpočet projektu'!$C$10:$C$5012,$C843)</f>
        <v>0</v>
      </c>
      <c r="E843" s="267" t="str">
        <f t="shared" si="57"/>
        <v/>
      </c>
      <c r="F843" s="267"/>
      <c r="G843" s="256"/>
      <c r="H843" s="256"/>
      <c r="I843" s="256"/>
      <c r="J843" s="256"/>
    </row>
    <row r="844" spans="1:10" ht="38.25" x14ac:dyDescent="0.2">
      <c r="A844" s="265" t="str">
        <f>+A843</f>
        <v>32.</v>
      </c>
      <c r="B844" s="265" t="str">
        <f t="shared" si="58"/>
        <v/>
      </c>
      <c r="C844" s="266" t="s">
        <v>10</v>
      </c>
      <c r="D844" s="267">
        <f>SUMIFS('Rozpočet projektu'!$G$10:$G$5012,'Rozpočet projektu'!$A$10:$A$5012,$A844&amp;"*",'Rozpočet projektu'!$C$10:$C$5012,$C844)</f>
        <v>0</v>
      </c>
      <c r="E844" s="267" t="str">
        <f t="shared" si="57"/>
        <v/>
      </c>
      <c r="F844" s="267"/>
      <c r="G844" s="256"/>
      <c r="H844" s="256"/>
      <c r="I844" s="256"/>
      <c r="J844" s="256"/>
    </row>
    <row r="845" spans="1:10" x14ac:dyDescent="0.2">
      <c r="A845" s="265" t="str">
        <f t="shared" ref="A845:A868" si="59">+A844</f>
        <v>32.</v>
      </c>
      <c r="B845" s="265" t="str">
        <f t="shared" si="58"/>
        <v/>
      </c>
      <c r="C845" s="266" t="s">
        <v>11</v>
      </c>
      <c r="D845" s="267">
        <f>SUMIFS('Rozpočet projektu'!$G$10:$G$5012,'Rozpočet projektu'!$A$10:$A$5012,$A845&amp;"*",'Rozpočet projektu'!$C$10:$C$5012,$C845)</f>
        <v>0</v>
      </c>
      <c r="E845" s="267" t="str">
        <f t="shared" si="57"/>
        <v/>
      </c>
      <c r="F845" s="267"/>
      <c r="G845" s="256"/>
      <c r="H845" s="256"/>
      <c r="I845" s="256"/>
      <c r="J845" s="256"/>
    </row>
    <row r="846" spans="1:10" ht="51" x14ac:dyDescent="0.2">
      <c r="A846" s="265" t="str">
        <f t="shared" si="59"/>
        <v>32.</v>
      </c>
      <c r="B846" s="265" t="str">
        <f t="shared" si="58"/>
        <v/>
      </c>
      <c r="C846" s="266" t="s">
        <v>12</v>
      </c>
      <c r="D846" s="267">
        <f>SUMIFS('Rozpočet projektu'!$G$10:$G$5012,'Rozpočet projektu'!$A$10:$A$5012,$A846&amp;"*",'Rozpočet projektu'!$C$10:$C$5012,$C846)</f>
        <v>0</v>
      </c>
      <c r="E846" s="267" t="str">
        <f t="shared" si="57"/>
        <v/>
      </c>
      <c r="F846" s="267"/>
      <c r="G846" s="256"/>
      <c r="H846" s="256"/>
      <c r="I846" s="256"/>
      <c r="J846" s="256"/>
    </row>
    <row r="847" spans="1:10" ht="25.5" x14ac:dyDescent="0.2">
      <c r="A847" s="265" t="str">
        <f t="shared" si="59"/>
        <v>32.</v>
      </c>
      <c r="B847" s="265" t="str">
        <f t="shared" si="58"/>
        <v/>
      </c>
      <c r="C847" s="266" t="s">
        <v>13</v>
      </c>
      <c r="D847" s="267">
        <f>SUMIFS('Rozpočet projektu'!$G$10:$G$5012,'Rozpočet projektu'!$A$10:$A$5012,$A847&amp;"*",'Rozpočet projektu'!$C$10:$C$5012,$C847)</f>
        <v>0</v>
      </c>
      <c r="E847" s="267" t="str">
        <f t="shared" si="57"/>
        <v/>
      </c>
      <c r="F847" s="267"/>
      <c r="G847" s="256"/>
      <c r="H847" s="256"/>
      <c r="I847" s="256"/>
      <c r="J847" s="256"/>
    </row>
    <row r="848" spans="1:10" x14ac:dyDescent="0.2">
      <c r="A848" s="265" t="str">
        <f t="shared" si="59"/>
        <v>32.</v>
      </c>
      <c r="B848" s="265" t="str">
        <f t="shared" si="58"/>
        <v/>
      </c>
      <c r="C848" s="266" t="s">
        <v>14</v>
      </c>
      <c r="D848" s="267">
        <f>SUMIFS('Rozpočet projektu'!$G$10:$G$5012,'Rozpočet projektu'!$A$10:$A$5012,$A848&amp;"*",'Rozpočet projektu'!$C$10:$C$5012,$C848)</f>
        <v>0</v>
      </c>
      <c r="E848" s="267" t="str">
        <f t="shared" si="57"/>
        <v/>
      </c>
      <c r="F848" s="267"/>
      <c r="G848" s="256"/>
      <c r="H848" s="256"/>
      <c r="I848" s="256"/>
      <c r="J848" s="256"/>
    </row>
    <row r="849" spans="1:10" ht="38.25" x14ac:dyDescent="0.2">
      <c r="A849" s="265" t="str">
        <f t="shared" si="59"/>
        <v>32.</v>
      </c>
      <c r="B849" s="265" t="str">
        <f t="shared" si="58"/>
        <v/>
      </c>
      <c r="C849" s="266" t="s">
        <v>15</v>
      </c>
      <c r="D849" s="267">
        <f>SUMIFS('Rozpočet projektu'!$G$10:$G$5012,'Rozpočet projektu'!$A$10:$A$5012,$A849&amp;"*",'Rozpočet projektu'!$C$10:$C$5012,$C849)</f>
        <v>0</v>
      </c>
      <c r="E849" s="267" t="str">
        <f t="shared" si="57"/>
        <v/>
      </c>
      <c r="F849" s="267"/>
      <c r="G849" s="256"/>
      <c r="H849" s="256"/>
      <c r="I849" s="256"/>
      <c r="J849" s="256"/>
    </row>
    <row r="850" spans="1:10" x14ac:dyDescent="0.2">
      <c r="A850" s="265" t="str">
        <f t="shared" si="59"/>
        <v>32.</v>
      </c>
      <c r="B850" s="265" t="str">
        <f t="shared" si="58"/>
        <v/>
      </c>
      <c r="C850" s="266" t="s">
        <v>16</v>
      </c>
      <c r="D850" s="267">
        <f>SUMIFS('Rozpočet projektu'!$G$10:$G$5012,'Rozpočet projektu'!$A$10:$A$5012,$A850&amp;"*",'Rozpočet projektu'!$C$10:$C$5012,$C850)</f>
        <v>0</v>
      </c>
      <c r="E850" s="267" t="str">
        <f t="shared" si="57"/>
        <v/>
      </c>
      <c r="F850" s="267"/>
      <c r="G850" s="256"/>
      <c r="H850" s="256"/>
      <c r="I850" s="256"/>
      <c r="J850" s="256"/>
    </row>
    <row r="851" spans="1:10" ht="38.25" x14ac:dyDescent="0.2">
      <c r="A851" s="265" t="str">
        <f t="shared" si="59"/>
        <v>32.</v>
      </c>
      <c r="B851" s="265" t="str">
        <f t="shared" si="58"/>
        <v/>
      </c>
      <c r="C851" s="266" t="s">
        <v>17</v>
      </c>
      <c r="D851" s="267">
        <f>SUMIFS('Rozpočet projektu'!$G$10:$G$5012,'Rozpočet projektu'!$A$10:$A$5012,$A851&amp;"*",'Rozpočet projektu'!$C$10:$C$5012,$C851)</f>
        <v>0</v>
      </c>
      <c r="E851" s="267" t="str">
        <f t="shared" si="57"/>
        <v/>
      </c>
      <c r="F851" s="267"/>
      <c r="G851" s="256"/>
      <c r="H851" s="256"/>
      <c r="I851" s="256"/>
      <c r="J851" s="256"/>
    </row>
    <row r="852" spans="1:10" ht="25.5" x14ac:dyDescent="0.2">
      <c r="A852" s="265" t="str">
        <f t="shared" si="59"/>
        <v>32.</v>
      </c>
      <c r="B852" s="265" t="str">
        <f t="shared" si="58"/>
        <v/>
      </c>
      <c r="C852" s="266" t="s">
        <v>18</v>
      </c>
      <c r="D852" s="267">
        <f>SUMIFS('Rozpočet projektu'!$G$10:$G$5012,'Rozpočet projektu'!$A$10:$A$5012,$A852&amp;"*",'Rozpočet projektu'!$C$10:$C$5012,$C852)</f>
        <v>0</v>
      </c>
      <c r="E852" s="267" t="str">
        <f t="shared" si="57"/>
        <v/>
      </c>
      <c r="F852" s="267"/>
      <c r="G852" s="256"/>
      <c r="H852" s="256"/>
      <c r="I852" s="256"/>
      <c r="J852" s="256"/>
    </row>
    <row r="853" spans="1:10" ht="51" x14ac:dyDescent="0.2">
      <c r="A853" s="265" t="str">
        <f t="shared" si="59"/>
        <v>32.</v>
      </c>
      <c r="B853" s="265" t="str">
        <f t="shared" si="58"/>
        <v/>
      </c>
      <c r="C853" s="266" t="s">
        <v>19</v>
      </c>
      <c r="D853" s="267">
        <f>SUMIFS('Rozpočet projektu'!$G$10:$G$5012,'Rozpočet projektu'!$A$10:$A$5012,$A853&amp;"*",'Rozpočet projektu'!$C$10:$C$5012,$C853)</f>
        <v>0</v>
      </c>
      <c r="E853" s="267" t="str">
        <f t="shared" si="57"/>
        <v/>
      </c>
      <c r="F853" s="267"/>
      <c r="G853" s="256"/>
      <c r="H853" s="256"/>
      <c r="I853" s="256"/>
      <c r="J853" s="256"/>
    </row>
    <row r="854" spans="1:10" ht="25.5" x14ac:dyDescent="0.2">
      <c r="A854" s="265" t="str">
        <f t="shared" si="59"/>
        <v>32.</v>
      </c>
      <c r="B854" s="265" t="str">
        <f t="shared" si="58"/>
        <v/>
      </c>
      <c r="C854" s="266" t="s">
        <v>20</v>
      </c>
      <c r="D854" s="267">
        <f>SUMIFS('Rozpočet projektu'!$G$10:$G$5012,'Rozpočet projektu'!$A$10:$A$5012,$A854&amp;"*",'Rozpočet projektu'!$C$10:$C$5012,$C854)</f>
        <v>0</v>
      </c>
      <c r="E854" s="267" t="str">
        <f t="shared" si="57"/>
        <v/>
      </c>
      <c r="F854" s="267"/>
      <c r="G854" s="256"/>
      <c r="H854" s="256"/>
      <c r="I854" s="256"/>
      <c r="J854" s="256"/>
    </row>
    <row r="855" spans="1:10" ht="25.5" x14ac:dyDescent="0.2">
      <c r="A855" s="265" t="str">
        <f t="shared" si="59"/>
        <v>32.</v>
      </c>
      <c r="B855" s="265" t="str">
        <f t="shared" si="58"/>
        <v/>
      </c>
      <c r="C855" s="266" t="s">
        <v>21</v>
      </c>
      <c r="D855" s="267">
        <f>SUMIFS('Rozpočet projektu'!$G$10:$G$5012,'Rozpočet projektu'!$A$10:$A$5012,$A855&amp;"*",'Rozpočet projektu'!$C$10:$C$5012,$C855)</f>
        <v>0</v>
      </c>
      <c r="E855" s="267" t="str">
        <f t="shared" si="57"/>
        <v/>
      </c>
      <c r="F855" s="267"/>
      <c r="G855" s="256"/>
      <c r="H855" s="256"/>
      <c r="I855" s="256"/>
      <c r="J855" s="256"/>
    </row>
    <row r="856" spans="1:10" x14ac:dyDescent="0.2">
      <c r="A856" s="265" t="str">
        <f t="shared" si="59"/>
        <v>32.</v>
      </c>
      <c r="B856" s="265" t="str">
        <f t="shared" si="58"/>
        <v/>
      </c>
      <c r="C856" s="266" t="s">
        <v>22</v>
      </c>
      <c r="D856" s="267">
        <f>SUMIFS('Rozpočet projektu'!$G$10:$G$5012,'Rozpočet projektu'!$A$10:$A$5012,$A856&amp;"*",'Rozpočet projektu'!$C$10:$C$5012,$C856)</f>
        <v>0</v>
      </c>
      <c r="E856" s="267" t="str">
        <f t="shared" si="57"/>
        <v/>
      </c>
      <c r="F856" s="267"/>
      <c r="G856" s="256"/>
      <c r="H856" s="256"/>
      <c r="I856" s="256"/>
      <c r="J856" s="256"/>
    </row>
    <row r="857" spans="1:10" ht="25.5" x14ac:dyDescent="0.2">
      <c r="A857" s="265" t="str">
        <f t="shared" si="59"/>
        <v>32.</v>
      </c>
      <c r="B857" s="265" t="str">
        <f t="shared" si="58"/>
        <v/>
      </c>
      <c r="C857" s="266" t="s">
        <v>23</v>
      </c>
      <c r="D857" s="267">
        <f>SUMIFS('Rozpočet projektu'!$G$10:$G$5012,'Rozpočet projektu'!$A$10:$A$5012,$A857&amp;"*",'Rozpočet projektu'!$C$10:$C$5012,$C857)</f>
        <v>0</v>
      </c>
      <c r="E857" s="267" t="str">
        <f t="shared" si="57"/>
        <v/>
      </c>
      <c r="F857" s="267"/>
      <c r="G857" s="256"/>
      <c r="H857" s="256"/>
      <c r="I857" s="256"/>
      <c r="J857" s="256"/>
    </row>
    <row r="858" spans="1:10" ht="25.5" x14ac:dyDescent="0.2">
      <c r="A858" s="265" t="str">
        <f t="shared" si="59"/>
        <v>32.</v>
      </c>
      <c r="B858" s="265" t="str">
        <f t="shared" si="58"/>
        <v/>
      </c>
      <c r="C858" s="266" t="s">
        <v>24</v>
      </c>
      <c r="D858" s="267">
        <f>SUMIFS('Rozpočet projektu'!$G$10:$G$5012,'Rozpočet projektu'!$A$10:$A$5012,$A858&amp;"*",'Rozpočet projektu'!$C$10:$C$5012,$C858)</f>
        <v>0</v>
      </c>
      <c r="E858" s="267" t="str">
        <f t="shared" si="57"/>
        <v/>
      </c>
      <c r="F858" s="267"/>
      <c r="G858" s="256"/>
      <c r="H858" s="256"/>
      <c r="I858" s="256"/>
      <c r="J858" s="256"/>
    </row>
    <row r="859" spans="1:10" x14ac:dyDescent="0.2">
      <c r="A859" s="265" t="str">
        <f t="shared" si="59"/>
        <v>32.</v>
      </c>
      <c r="B859" s="265" t="str">
        <f t="shared" si="58"/>
        <v/>
      </c>
      <c r="C859" s="266" t="s">
        <v>25</v>
      </c>
      <c r="D859" s="267">
        <f>SUMIFS('Rozpočet projektu'!$G$10:$G$5012,'Rozpočet projektu'!$A$10:$A$5012,$A859&amp;"*",'Rozpočet projektu'!$C$10:$C$5012,$C859)</f>
        <v>0</v>
      </c>
      <c r="E859" s="267" t="str">
        <f t="shared" si="57"/>
        <v/>
      </c>
      <c r="F859" s="267"/>
      <c r="G859" s="256"/>
      <c r="H859" s="256"/>
      <c r="I859" s="256"/>
      <c r="J859" s="256"/>
    </row>
    <row r="860" spans="1:10" ht="25.5" x14ac:dyDescent="0.2">
      <c r="A860" s="265" t="str">
        <f t="shared" si="59"/>
        <v>32.</v>
      </c>
      <c r="B860" s="265" t="str">
        <f t="shared" si="58"/>
        <v/>
      </c>
      <c r="C860" s="266" t="s">
        <v>26</v>
      </c>
      <c r="D860" s="267">
        <f>SUMIFS('Rozpočet projektu'!$G$10:$G$5012,'Rozpočet projektu'!$A$10:$A$5012,$A860&amp;"*",'Rozpočet projektu'!$C$10:$C$5012,$C860)</f>
        <v>0</v>
      </c>
      <c r="E860" s="267" t="str">
        <f t="shared" si="57"/>
        <v/>
      </c>
      <c r="F860" s="267"/>
      <c r="G860" s="256"/>
      <c r="H860" s="256"/>
      <c r="I860" s="256"/>
      <c r="J860" s="256"/>
    </row>
    <row r="861" spans="1:10" ht="76.5" x14ac:dyDescent="0.2">
      <c r="A861" s="265" t="str">
        <f t="shared" si="59"/>
        <v>32.</v>
      </c>
      <c r="B861" s="265" t="str">
        <f t="shared" si="58"/>
        <v/>
      </c>
      <c r="C861" s="266" t="s">
        <v>27</v>
      </c>
      <c r="D861" s="267">
        <f>SUMIFS('Rozpočet projektu'!$G$10:$G$5012,'Rozpočet projektu'!$A$10:$A$5012,$A861&amp;"*",'Rozpočet projektu'!$C$10:$C$5012,$C861)</f>
        <v>0</v>
      </c>
      <c r="E861" s="267" t="str">
        <f t="shared" si="57"/>
        <v/>
      </c>
      <c r="F861" s="267"/>
      <c r="G861" s="256"/>
      <c r="H861" s="256"/>
      <c r="I861" s="256"/>
      <c r="J861" s="256"/>
    </row>
    <row r="862" spans="1:10" ht="102" x14ac:dyDescent="0.2">
      <c r="A862" s="265" t="str">
        <f t="shared" si="59"/>
        <v>32.</v>
      </c>
      <c r="B862" s="265" t="str">
        <f t="shared" si="58"/>
        <v/>
      </c>
      <c r="C862" s="266" t="s">
        <v>28</v>
      </c>
      <c r="D862" s="267">
        <f>SUMIFS('Rozpočet projektu'!$G$10:$G$5012,'Rozpočet projektu'!$A$10:$A$5012,$A862&amp;"*",'Rozpočet projektu'!$C$10:$C$5012,$C862)</f>
        <v>0</v>
      </c>
      <c r="E862" s="267" t="str">
        <f t="shared" si="57"/>
        <v/>
      </c>
      <c r="F862" s="267"/>
      <c r="G862" s="256"/>
      <c r="H862" s="256"/>
      <c r="I862" s="256"/>
      <c r="J862" s="256"/>
    </row>
    <row r="863" spans="1:10" ht="76.5" x14ac:dyDescent="0.2">
      <c r="A863" s="265" t="str">
        <f t="shared" si="59"/>
        <v>32.</v>
      </c>
      <c r="B863" s="265" t="str">
        <f t="shared" si="58"/>
        <v/>
      </c>
      <c r="C863" s="266" t="s">
        <v>29</v>
      </c>
      <c r="D863" s="267">
        <f>SUMIFS('Rozpočet projektu'!$G$10:$G$5012,'Rozpočet projektu'!$A$10:$A$5012,$A863&amp;"*",'Rozpočet projektu'!$C$10:$C$5012,$C863)</f>
        <v>0</v>
      </c>
      <c r="E863" s="267" t="str">
        <f t="shared" si="57"/>
        <v/>
      </c>
      <c r="F863" s="267"/>
      <c r="G863" s="256"/>
      <c r="H863" s="256"/>
      <c r="I863" s="256"/>
      <c r="J863" s="256"/>
    </row>
    <row r="864" spans="1:10" ht="63.75" x14ac:dyDescent="0.2">
      <c r="A864" s="265" t="str">
        <f t="shared" si="59"/>
        <v>32.</v>
      </c>
      <c r="B864" s="265" t="str">
        <f t="shared" si="58"/>
        <v/>
      </c>
      <c r="C864" s="266" t="s">
        <v>30</v>
      </c>
      <c r="D864" s="267">
        <f>SUMIFS('Rozpočet projektu'!$G$10:$G$5012,'Rozpočet projektu'!$A$10:$A$5012,$A864&amp;"*",'Rozpočet projektu'!$C$10:$C$5012,$C864)</f>
        <v>0</v>
      </c>
      <c r="E864" s="267" t="str">
        <f t="shared" si="57"/>
        <v/>
      </c>
      <c r="F864" s="267"/>
      <c r="G864" s="256"/>
      <c r="H864" s="256"/>
      <c r="I864" s="256"/>
      <c r="J864" s="256"/>
    </row>
    <row r="865" spans="1:10" ht="38.25" x14ac:dyDescent="0.2">
      <c r="A865" s="265" t="str">
        <f t="shared" si="59"/>
        <v>32.</v>
      </c>
      <c r="B865" s="265" t="str">
        <f t="shared" si="58"/>
        <v/>
      </c>
      <c r="C865" s="266" t="s">
        <v>31</v>
      </c>
      <c r="D865" s="267">
        <f>SUMIFS('Rozpočet projektu'!$G$10:$G$5012,'Rozpočet projektu'!$A$10:$A$5012,$A865&amp;"*",'Rozpočet projektu'!$C$10:$C$5012,$C865)</f>
        <v>0</v>
      </c>
      <c r="E865" s="267" t="str">
        <f t="shared" si="57"/>
        <v/>
      </c>
      <c r="F865" s="267"/>
      <c r="G865" s="256"/>
      <c r="H865" s="256"/>
      <c r="I865" s="256"/>
      <c r="J865" s="256"/>
    </row>
    <row r="866" spans="1:10" ht="25.5" x14ac:dyDescent="0.2">
      <c r="A866" s="265" t="str">
        <f t="shared" si="59"/>
        <v>32.</v>
      </c>
      <c r="B866" s="265" t="str">
        <f t="shared" si="58"/>
        <v/>
      </c>
      <c r="C866" s="266" t="s">
        <v>32</v>
      </c>
      <c r="D866" s="267">
        <f>SUMIFS('Rozpočet projektu'!$G$10:$G$5012,'Rozpočet projektu'!$A$10:$A$5012,$A866&amp;"*",'Rozpočet projektu'!$C$10:$C$5012,$C866)</f>
        <v>0</v>
      </c>
      <c r="E866" s="267" t="str">
        <f t="shared" si="57"/>
        <v/>
      </c>
      <c r="F866" s="267"/>
      <c r="G866" s="256"/>
      <c r="H866" s="256"/>
      <c r="I866" s="256"/>
      <c r="J866" s="256"/>
    </row>
    <row r="867" spans="1:10" ht="25.5" x14ac:dyDescent="0.2">
      <c r="A867" s="265" t="str">
        <f t="shared" si="59"/>
        <v>32.</v>
      </c>
      <c r="B867" s="265" t="str">
        <f t="shared" si="58"/>
        <v/>
      </c>
      <c r="C867" s="266" t="s">
        <v>70</v>
      </c>
      <c r="D867" s="267">
        <f>SUMIFS('Rozpočet projektu'!$G$10:$G$5012,'Rozpočet projektu'!$A$10:$A$5012,$A867&amp;"*",'Rozpočet projektu'!$C$10:$C$5012,$C867)</f>
        <v>0</v>
      </c>
      <c r="E867" s="267" t="str">
        <f t="shared" si="57"/>
        <v/>
      </c>
      <c r="F867" s="267"/>
      <c r="G867" s="256"/>
      <c r="H867" s="256"/>
      <c r="I867" s="256"/>
      <c r="J867" s="256"/>
    </row>
    <row r="868" spans="1:10" ht="38.25" x14ac:dyDescent="0.2">
      <c r="A868" s="265" t="str">
        <f t="shared" si="59"/>
        <v>32.</v>
      </c>
      <c r="B868" s="265" t="str">
        <f t="shared" si="58"/>
        <v/>
      </c>
      <c r="C868" s="266" t="s">
        <v>34</v>
      </c>
      <c r="D868" s="267">
        <f>SUMIFS('Rozpočet projektu'!$G$10:$G$5012,'Rozpočet projektu'!$A$10:$A$5012,$A868&amp;"*",'Rozpočet projektu'!$C$10:$C$5012,$C868)</f>
        <v>0</v>
      </c>
      <c r="E868" s="267" t="str">
        <f t="shared" si="57"/>
        <v/>
      </c>
      <c r="F868" s="267"/>
      <c r="G868" s="256"/>
      <c r="H868" s="256"/>
      <c r="I868" s="256"/>
      <c r="J868" s="256"/>
    </row>
    <row r="869" spans="1:10" x14ac:dyDescent="0.2">
      <c r="A869" s="265" t="s">
        <v>75</v>
      </c>
      <c r="B869" s="265" t="str">
        <f t="shared" si="58"/>
        <v/>
      </c>
      <c r="C869" s="266" t="s">
        <v>8</v>
      </c>
      <c r="D869" s="267">
        <f>SUMIFS('Rozpočet projektu'!$G$10:$G$5012,'Rozpočet projektu'!$A$10:$A$5012,$A869&amp;"*",'Rozpočet projektu'!$C$10:$C$5012,$C869)</f>
        <v>0</v>
      </c>
      <c r="E869" s="267" t="str">
        <f t="shared" si="57"/>
        <v/>
      </c>
      <c r="F869" s="267"/>
      <c r="G869" s="256"/>
      <c r="H869" s="256"/>
      <c r="I869" s="256"/>
      <c r="J869" s="256"/>
    </row>
    <row r="870" spans="1:10" ht="25.5" x14ac:dyDescent="0.2">
      <c r="A870" s="265" t="str">
        <f>+A869</f>
        <v>33.</v>
      </c>
      <c r="B870" s="265" t="str">
        <f t="shared" si="58"/>
        <v/>
      </c>
      <c r="C870" s="266" t="s">
        <v>9</v>
      </c>
      <c r="D870" s="267">
        <f>SUMIFS('Rozpočet projektu'!$G$10:$G$5012,'Rozpočet projektu'!$A$10:$A$5012,$A870&amp;"*",'Rozpočet projektu'!$C$10:$C$5012,$C870)</f>
        <v>0</v>
      </c>
      <c r="E870" s="267" t="str">
        <f t="shared" si="57"/>
        <v/>
      </c>
      <c r="F870" s="267"/>
      <c r="G870" s="256"/>
      <c r="H870" s="256"/>
      <c r="I870" s="256"/>
      <c r="J870" s="256"/>
    </row>
    <row r="871" spans="1:10" ht="38.25" x14ac:dyDescent="0.2">
      <c r="A871" s="265" t="str">
        <f>+A870</f>
        <v>33.</v>
      </c>
      <c r="B871" s="265" t="str">
        <f t="shared" si="58"/>
        <v/>
      </c>
      <c r="C871" s="266" t="s">
        <v>10</v>
      </c>
      <c r="D871" s="267">
        <f>SUMIFS('Rozpočet projektu'!$G$10:$G$5012,'Rozpočet projektu'!$A$10:$A$5012,$A871&amp;"*",'Rozpočet projektu'!$C$10:$C$5012,$C871)</f>
        <v>0</v>
      </c>
      <c r="E871" s="267" t="str">
        <f t="shared" si="57"/>
        <v/>
      </c>
      <c r="F871" s="267"/>
      <c r="G871" s="256"/>
      <c r="H871" s="256"/>
      <c r="I871" s="256"/>
      <c r="J871" s="256"/>
    </row>
    <row r="872" spans="1:10" x14ac:dyDescent="0.2">
      <c r="A872" s="265" t="str">
        <f t="shared" ref="A872:A895" si="60">+A871</f>
        <v>33.</v>
      </c>
      <c r="B872" s="265" t="str">
        <f t="shared" si="58"/>
        <v/>
      </c>
      <c r="C872" s="266" t="s">
        <v>11</v>
      </c>
      <c r="D872" s="267">
        <f>SUMIFS('Rozpočet projektu'!$G$10:$G$5012,'Rozpočet projektu'!$A$10:$A$5012,$A872&amp;"*",'Rozpočet projektu'!$C$10:$C$5012,$C872)</f>
        <v>0</v>
      </c>
      <c r="E872" s="267" t="str">
        <f t="shared" si="57"/>
        <v/>
      </c>
      <c r="F872" s="267"/>
      <c r="G872" s="256"/>
      <c r="H872" s="256"/>
      <c r="I872" s="256"/>
      <c r="J872" s="256"/>
    </row>
    <row r="873" spans="1:10" ht="51" x14ac:dyDescent="0.2">
      <c r="A873" s="265" t="str">
        <f t="shared" si="60"/>
        <v>33.</v>
      </c>
      <c r="B873" s="265" t="str">
        <f t="shared" si="58"/>
        <v/>
      </c>
      <c r="C873" s="266" t="s">
        <v>12</v>
      </c>
      <c r="D873" s="267">
        <f>SUMIFS('Rozpočet projektu'!$G$10:$G$5012,'Rozpočet projektu'!$A$10:$A$5012,$A873&amp;"*",'Rozpočet projektu'!$C$10:$C$5012,$C873)</f>
        <v>0</v>
      </c>
      <c r="E873" s="267" t="str">
        <f t="shared" si="57"/>
        <v/>
      </c>
      <c r="F873" s="267"/>
      <c r="G873" s="256"/>
      <c r="H873" s="256"/>
      <c r="I873" s="256"/>
      <c r="J873" s="256"/>
    </row>
    <row r="874" spans="1:10" ht="25.5" x14ac:dyDescent="0.2">
      <c r="A874" s="265" t="str">
        <f t="shared" si="60"/>
        <v>33.</v>
      </c>
      <c r="B874" s="265" t="str">
        <f t="shared" si="58"/>
        <v/>
      </c>
      <c r="C874" s="266" t="s">
        <v>13</v>
      </c>
      <c r="D874" s="267">
        <f>SUMIFS('Rozpočet projektu'!$G$10:$G$5012,'Rozpočet projektu'!$A$10:$A$5012,$A874&amp;"*",'Rozpočet projektu'!$C$10:$C$5012,$C874)</f>
        <v>0</v>
      </c>
      <c r="E874" s="267" t="str">
        <f t="shared" si="57"/>
        <v/>
      </c>
      <c r="F874" s="267"/>
      <c r="G874" s="256"/>
      <c r="H874" s="256"/>
      <c r="I874" s="256"/>
      <c r="J874" s="256"/>
    </row>
    <row r="875" spans="1:10" x14ac:dyDescent="0.2">
      <c r="A875" s="265" t="str">
        <f t="shared" si="60"/>
        <v>33.</v>
      </c>
      <c r="B875" s="265" t="str">
        <f t="shared" si="58"/>
        <v/>
      </c>
      <c r="C875" s="266" t="s">
        <v>14</v>
      </c>
      <c r="D875" s="267">
        <f>SUMIFS('Rozpočet projektu'!$G$10:$G$5012,'Rozpočet projektu'!$A$10:$A$5012,$A875&amp;"*",'Rozpočet projektu'!$C$10:$C$5012,$C875)</f>
        <v>0</v>
      </c>
      <c r="E875" s="267" t="str">
        <f t="shared" si="57"/>
        <v/>
      </c>
      <c r="F875" s="267"/>
      <c r="G875" s="256"/>
      <c r="H875" s="256"/>
      <c r="I875" s="256"/>
      <c r="J875" s="256"/>
    </row>
    <row r="876" spans="1:10" ht="38.25" x14ac:dyDescent="0.2">
      <c r="A876" s="265" t="str">
        <f t="shared" si="60"/>
        <v>33.</v>
      </c>
      <c r="B876" s="265" t="str">
        <f t="shared" si="58"/>
        <v/>
      </c>
      <c r="C876" s="266" t="s">
        <v>15</v>
      </c>
      <c r="D876" s="267">
        <f>SUMIFS('Rozpočet projektu'!$G$10:$G$5012,'Rozpočet projektu'!$A$10:$A$5012,$A876&amp;"*",'Rozpočet projektu'!$C$10:$C$5012,$C876)</f>
        <v>0</v>
      </c>
      <c r="E876" s="267" t="str">
        <f t="shared" si="57"/>
        <v/>
      </c>
      <c r="F876" s="267"/>
      <c r="G876" s="256"/>
      <c r="H876" s="256"/>
      <c r="I876" s="256"/>
      <c r="J876" s="256"/>
    </row>
    <row r="877" spans="1:10" x14ac:dyDescent="0.2">
      <c r="A877" s="265" t="str">
        <f t="shared" si="60"/>
        <v>33.</v>
      </c>
      <c r="B877" s="265" t="str">
        <f t="shared" si="58"/>
        <v/>
      </c>
      <c r="C877" s="266" t="s">
        <v>16</v>
      </c>
      <c r="D877" s="267">
        <f>SUMIFS('Rozpočet projektu'!$G$10:$G$5012,'Rozpočet projektu'!$A$10:$A$5012,$A877&amp;"*",'Rozpočet projektu'!$C$10:$C$5012,$C877)</f>
        <v>0</v>
      </c>
      <c r="E877" s="267" t="str">
        <f t="shared" si="57"/>
        <v/>
      </c>
      <c r="F877" s="267"/>
      <c r="G877" s="256"/>
      <c r="H877" s="256"/>
      <c r="I877" s="256"/>
      <c r="J877" s="256"/>
    </row>
    <row r="878" spans="1:10" ht="38.25" x14ac:dyDescent="0.2">
      <c r="A878" s="265" t="str">
        <f t="shared" si="60"/>
        <v>33.</v>
      </c>
      <c r="B878" s="265" t="str">
        <f t="shared" si="58"/>
        <v/>
      </c>
      <c r="C878" s="266" t="s">
        <v>17</v>
      </c>
      <c r="D878" s="267">
        <f>SUMIFS('Rozpočet projektu'!$G$10:$G$5012,'Rozpočet projektu'!$A$10:$A$5012,$A878&amp;"*",'Rozpočet projektu'!$C$10:$C$5012,$C878)</f>
        <v>0</v>
      </c>
      <c r="E878" s="267" t="str">
        <f t="shared" si="57"/>
        <v/>
      </c>
      <c r="F878" s="267"/>
      <c r="G878" s="256"/>
      <c r="H878" s="256"/>
      <c r="I878" s="256"/>
      <c r="J878" s="256"/>
    </row>
    <row r="879" spans="1:10" ht="25.5" x14ac:dyDescent="0.2">
      <c r="A879" s="265" t="str">
        <f t="shared" si="60"/>
        <v>33.</v>
      </c>
      <c r="B879" s="265" t="str">
        <f t="shared" si="58"/>
        <v/>
      </c>
      <c r="C879" s="266" t="s">
        <v>18</v>
      </c>
      <c r="D879" s="267">
        <f>SUMIFS('Rozpočet projektu'!$G$10:$G$5012,'Rozpočet projektu'!$A$10:$A$5012,$A879&amp;"*",'Rozpočet projektu'!$C$10:$C$5012,$C879)</f>
        <v>0</v>
      </c>
      <c r="E879" s="267" t="str">
        <f t="shared" si="57"/>
        <v/>
      </c>
      <c r="F879" s="267"/>
      <c r="G879" s="256"/>
      <c r="H879" s="256"/>
      <c r="I879" s="256"/>
      <c r="J879" s="256"/>
    </row>
    <row r="880" spans="1:10" ht="51" x14ac:dyDescent="0.2">
      <c r="A880" s="265" t="str">
        <f t="shared" si="60"/>
        <v>33.</v>
      </c>
      <c r="B880" s="265" t="str">
        <f t="shared" si="58"/>
        <v/>
      </c>
      <c r="C880" s="266" t="s">
        <v>19</v>
      </c>
      <c r="D880" s="267">
        <f>SUMIFS('Rozpočet projektu'!$G$10:$G$5012,'Rozpočet projektu'!$A$10:$A$5012,$A880&amp;"*",'Rozpočet projektu'!$C$10:$C$5012,$C880)</f>
        <v>0</v>
      </c>
      <c r="E880" s="267" t="str">
        <f t="shared" si="57"/>
        <v/>
      </c>
      <c r="F880" s="267"/>
      <c r="G880" s="256"/>
      <c r="H880" s="256"/>
      <c r="I880" s="256"/>
      <c r="J880" s="256"/>
    </row>
    <row r="881" spans="1:10" ht="25.5" x14ac:dyDescent="0.2">
      <c r="A881" s="265" t="str">
        <f t="shared" si="60"/>
        <v>33.</v>
      </c>
      <c r="B881" s="265" t="str">
        <f t="shared" si="58"/>
        <v/>
      </c>
      <c r="C881" s="266" t="s">
        <v>20</v>
      </c>
      <c r="D881" s="267">
        <f>SUMIFS('Rozpočet projektu'!$G$10:$G$5012,'Rozpočet projektu'!$A$10:$A$5012,$A881&amp;"*",'Rozpočet projektu'!$C$10:$C$5012,$C881)</f>
        <v>0</v>
      </c>
      <c r="E881" s="267" t="str">
        <f t="shared" si="57"/>
        <v/>
      </c>
      <c r="F881" s="267"/>
      <c r="G881" s="256"/>
      <c r="H881" s="256"/>
      <c r="I881" s="256"/>
      <c r="J881" s="256"/>
    </row>
    <row r="882" spans="1:10" ht="25.5" x14ac:dyDescent="0.2">
      <c r="A882" s="265" t="str">
        <f t="shared" si="60"/>
        <v>33.</v>
      </c>
      <c r="B882" s="265" t="str">
        <f t="shared" si="58"/>
        <v/>
      </c>
      <c r="C882" s="266" t="s">
        <v>21</v>
      </c>
      <c r="D882" s="267">
        <f>SUMIFS('Rozpočet projektu'!$G$10:$G$5012,'Rozpočet projektu'!$A$10:$A$5012,$A882&amp;"*",'Rozpočet projektu'!$C$10:$C$5012,$C882)</f>
        <v>0</v>
      </c>
      <c r="E882" s="267" t="str">
        <f t="shared" si="57"/>
        <v/>
      </c>
      <c r="F882" s="267"/>
      <c r="G882" s="256"/>
      <c r="H882" s="256"/>
      <c r="I882" s="256"/>
      <c r="J882" s="256"/>
    </row>
    <row r="883" spans="1:10" x14ac:dyDescent="0.2">
      <c r="A883" s="265" t="str">
        <f t="shared" si="60"/>
        <v>33.</v>
      </c>
      <c r="B883" s="265" t="str">
        <f t="shared" si="58"/>
        <v/>
      </c>
      <c r="C883" s="266" t="s">
        <v>22</v>
      </c>
      <c r="D883" s="267">
        <f>SUMIFS('Rozpočet projektu'!$G$10:$G$5012,'Rozpočet projektu'!$A$10:$A$5012,$A883&amp;"*",'Rozpočet projektu'!$C$10:$C$5012,$C883)</f>
        <v>0</v>
      </c>
      <c r="E883" s="267" t="str">
        <f t="shared" si="57"/>
        <v/>
      </c>
      <c r="F883" s="267"/>
      <c r="G883" s="256"/>
      <c r="H883" s="256"/>
      <c r="I883" s="256"/>
      <c r="J883" s="256"/>
    </row>
    <row r="884" spans="1:10" ht="25.5" x14ac:dyDescent="0.2">
      <c r="A884" s="265" t="str">
        <f t="shared" si="60"/>
        <v>33.</v>
      </c>
      <c r="B884" s="265" t="str">
        <f t="shared" si="58"/>
        <v/>
      </c>
      <c r="C884" s="266" t="s">
        <v>23</v>
      </c>
      <c r="D884" s="267">
        <f>SUMIFS('Rozpočet projektu'!$G$10:$G$5012,'Rozpočet projektu'!$A$10:$A$5012,$A884&amp;"*",'Rozpočet projektu'!$C$10:$C$5012,$C884)</f>
        <v>0</v>
      </c>
      <c r="E884" s="267" t="str">
        <f t="shared" si="57"/>
        <v/>
      </c>
      <c r="F884" s="267"/>
      <c r="G884" s="256"/>
      <c r="H884" s="256"/>
      <c r="I884" s="256"/>
      <c r="J884" s="256"/>
    </row>
    <row r="885" spans="1:10" ht="25.5" x14ac:dyDescent="0.2">
      <c r="A885" s="265" t="str">
        <f t="shared" si="60"/>
        <v>33.</v>
      </c>
      <c r="B885" s="265" t="str">
        <f t="shared" si="58"/>
        <v/>
      </c>
      <c r="C885" s="266" t="s">
        <v>24</v>
      </c>
      <c r="D885" s="267">
        <f>SUMIFS('Rozpočet projektu'!$G$10:$G$5012,'Rozpočet projektu'!$A$10:$A$5012,$A885&amp;"*",'Rozpočet projektu'!$C$10:$C$5012,$C885)</f>
        <v>0</v>
      </c>
      <c r="E885" s="267" t="str">
        <f t="shared" si="57"/>
        <v/>
      </c>
      <c r="F885" s="267"/>
      <c r="G885" s="256"/>
      <c r="H885" s="256"/>
      <c r="I885" s="256"/>
      <c r="J885" s="256"/>
    </row>
    <row r="886" spans="1:10" x14ac:dyDescent="0.2">
      <c r="A886" s="265" t="str">
        <f t="shared" si="60"/>
        <v>33.</v>
      </c>
      <c r="B886" s="265" t="str">
        <f t="shared" si="58"/>
        <v/>
      </c>
      <c r="C886" s="266" t="s">
        <v>25</v>
      </c>
      <c r="D886" s="267">
        <f>SUMIFS('Rozpočet projektu'!$G$10:$G$5012,'Rozpočet projektu'!$A$10:$A$5012,$A886&amp;"*",'Rozpočet projektu'!$C$10:$C$5012,$C886)</f>
        <v>0</v>
      </c>
      <c r="E886" s="267" t="str">
        <f t="shared" si="57"/>
        <v/>
      </c>
      <c r="F886" s="267"/>
      <c r="G886" s="256"/>
      <c r="H886" s="256"/>
      <c r="I886" s="256"/>
      <c r="J886" s="256"/>
    </row>
    <row r="887" spans="1:10" ht="25.5" x14ac:dyDescent="0.2">
      <c r="A887" s="265" t="str">
        <f t="shared" si="60"/>
        <v>33.</v>
      </c>
      <c r="B887" s="265" t="str">
        <f t="shared" si="58"/>
        <v/>
      </c>
      <c r="C887" s="266" t="s">
        <v>26</v>
      </c>
      <c r="D887" s="267">
        <f>SUMIFS('Rozpočet projektu'!$G$10:$G$5012,'Rozpočet projektu'!$A$10:$A$5012,$A887&amp;"*",'Rozpočet projektu'!$C$10:$C$5012,$C887)</f>
        <v>0</v>
      </c>
      <c r="E887" s="267" t="str">
        <f t="shared" si="57"/>
        <v/>
      </c>
      <c r="F887" s="267"/>
      <c r="G887" s="256"/>
      <c r="H887" s="256"/>
      <c r="I887" s="256"/>
      <c r="J887" s="256"/>
    </row>
    <row r="888" spans="1:10" ht="76.5" x14ac:dyDescent="0.2">
      <c r="A888" s="265" t="str">
        <f t="shared" si="60"/>
        <v>33.</v>
      </c>
      <c r="B888" s="265" t="str">
        <f t="shared" si="58"/>
        <v/>
      </c>
      <c r="C888" s="266" t="s">
        <v>27</v>
      </c>
      <c r="D888" s="267">
        <f>SUMIFS('Rozpočet projektu'!$G$10:$G$5012,'Rozpočet projektu'!$A$10:$A$5012,$A888&amp;"*",'Rozpočet projektu'!$C$10:$C$5012,$C888)</f>
        <v>0</v>
      </c>
      <c r="E888" s="267" t="str">
        <f t="shared" si="57"/>
        <v/>
      </c>
      <c r="F888" s="267"/>
      <c r="G888" s="256"/>
      <c r="H888" s="256"/>
      <c r="I888" s="256"/>
      <c r="J888" s="256"/>
    </row>
    <row r="889" spans="1:10" ht="102" x14ac:dyDescent="0.2">
      <c r="A889" s="265" t="str">
        <f t="shared" si="60"/>
        <v>33.</v>
      </c>
      <c r="B889" s="265" t="str">
        <f t="shared" si="58"/>
        <v/>
      </c>
      <c r="C889" s="266" t="s">
        <v>28</v>
      </c>
      <c r="D889" s="267">
        <f>SUMIFS('Rozpočet projektu'!$G$10:$G$5012,'Rozpočet projektu'!$A$10:$A$5012,$A889&amp;"*",'Rozpočet projektu'!$C$10:$C$5012,$C889)</f>
        <v>0</v>
      </c>
      <c r="E889" s="267" t="str">
        <f t="shared" si="57"/>
        <v/>
      </c>
      <c r="F889" s="267"/>
      <c r="G889" s="256"/>
      <c r="H889" s="256"/>
      <c r="I889" s="256"/>
      <c r="J889" s="256"/>
    </row>
    <row r="890" spans="1:10" ht="76.5" x14ac:dyDescent="0.2">
      <c r="A890" s="265" t="str">
        <f t="shared" si="60"/>
        <v>33.</v>
      </c>
      <c r="B890" s="265" t="str">
        <f t="shared" si="58"/>
        <v/>
      </c>
      <c r="C890" s="266" t="s">
        <v>29</v>
      </c>
      <c r="D890" s="267">
        <f>SUMIFS('Rozpočet projektu'!$G$10:$G$5012,'Rozpočet projektu'!$A$10:$A$5012,$A890&amp;"*",'Rozpočet projektu'!$C$10:$C$5012,$C890)</f>
        <v>0</v>
      </c>
      <c r="E890" s="267" t="str">
        <f t="shared" si="57"/>
        <v/>
      </c>
      <c r="F890" s="267"/>
      <c r="G890" s="256"/>
      <c r="H890" s="256"/>
      <c r="I890" s="256"/>
      <c r="J890" s="256"/>
    </row>
    <row r="891" spans="1:10" ht="63.75" x14ac:dyDescent="0.2">
      <c r="A891" s="265" t="str">
        <f t="shared" si="60"/>
        <v>33.</v>
      </c>
      <c r="B891" s="265" t="str">
        <f t="shared" si="58"/>
        <v/>
      </c>
      <c r="C891" s="266" t="s">
        <v>30</v>
      </c>
      <c r="D891" s="267">
        <f>SUMIFS('Rozpočet projektu'!$G$10:$G$5012,'Rozpočet projektu'!$A$10:$A$5012,$A891&amp;"*",'Rozpočet projektu'!$C$10:$C$5012,$C891)</f>
        <v>0</v>
      </c>
      <c r="E891" s="267" t="str">
        <f t="shared" si="57"/>
        <v/>
      </c>
      <c r="F891" s="267"/>
      <c r="G891" s="256"/>
      <c r="H891" s="256"/>
      <c r="I891" s="256"/>
      <c r="J891" s="256"/>
    </row>
    <row r="892" spans="1:10" ht="38.25" x14ac:dyDescent="0.2">
      <c r="A892" s="265" t="str">
        <f t="shared" si="60"/>
        <v>33.</v>
      </c>
      <c r="B892" s="265" t="str">
        <f t="shared" si="58"/>
        <v/>
      </c>
      <c r="C892" s="266" t="s">
        <v>31</v>
      </c>
      <c r="D892" s="267">
        <f>SUMIFS('Rozpočet projektu'!$G$10:$G$5012,'Rozpočet projektu'!$A$10:$A$5012,$A892&amp;"*",'Rozpočet projektu'!$C$10:$C$5012,$C892)</f>
        <v>0</v>
      </c>
      <c r="E892" s="267" t="str">
        <f t="shared" si="57"/>
        <v/>
      </c>
      <c r="F892" s="267"/>
      <c r="G892" s="256"/>
      <c r="H892" s="256"/>
      <c r="I892" s="256"/>
      <c r="J892" s="256"/>
    </row>
    <row r="893" spans="1:10" ht="25.5" x14ac:dyDescent="0.2">
      <c r="A893" s="265" t="str">
        <f t="shared" si="60"/>
        <v>33.</v>
      </c>
      <c r="B893" s="265" t="str">
        <f t="shared" si="58"/>
        <v/>
      </c>
      <c r="C893" s="266" t="s">
        <v>32</v>
      </c>
      <c r="D893" s="267">
        <f>SUMIFS('Rozpočet projektu'!$G$10:$G$5012,'Rozpočet projektu'!$A$10:$A$5012,$A893&amp;"*",'Rozpočet projektu'!$C$10:$C$5012,$C893)</f>
        <v>0</v>
      </c>
      <c r="E893" s="267" t="str">
        <f t="shared" si="57"/>
        <v/>
      </c>
      <c r="F893" s="267"/>
      <c r="G893" s="256"/>
      <c r="H893" s="256"/>
      <c r="I893" s="256"/>
      <c r="J893" s="256"/>
    </row>
    <row r="894" spans="1:10" ht="25.5" x14ac:dyDescent="0.2">
      <c r="A894" s="265" t="str">
        <f t="shared" si="60"/>
        <v>33.</v>
      </c>
      <c r="B894" s="265" t="str">
        <f t="shared" si="58"/>
        <v/>
      </c>
      <c r="C894" s="266" t="s">
        <v>70</v>
      </c>
      <c r="D894" s="267">
        <f>SUMIFS('Rozpočet projektu'!$G$10:$G$5012,'Rozpočet projektu'!$A$10:$A$5012,$A894&amp;"*",'Rozpočet projektu'!$C$10:$C$5012,$C894)</f>
        <v>0</v>
      </c>
      <c r="E894" s="267" t="str">
        <f t="shared" si="57"/>
        <v/>
      </c>
      <c r="F894" s="267"/>
      <c r="G894" s="256"/>
      <c r="H894" s="256"/>
      <c r="I894" s="256"/>
      <c r="J894" s="256"/>
    </row>
    <row r="895" spans="1:10" ht="38.25" x14ac:dyDescent="0.2">
      <c r="A895" s="265" t="str">
        <f t="shared" si="60"/>
        <v>33.</v>
      </c>
      <c r="B895" s="265" t="str">
        <f t="shared" si="58"/>
        <v/>
      </c>
      <c r="C895" s="266" t="s">
        <v>34</v>
      </c>
      <c r="D895" s="267">
        <f>SUMIFS('Rozpočet projektu'!$G$10:$G$5012,'Rozpočet projektu'!$A$10:$A$5012,$A895&amp;"*",'Rozpočet projektu'!$C$10:$C$5012,$C895)</f>
        <v>0</v>
      </c>
      <c r="E895" s="267" t="str">
        <f t="shared" si="57"/>
        <v/>
      </c>
      <c r="F895" s="267"/>
      <c r="G895" s="256"/>
      <c r="H895" s="256"/>
      <c r="I895" s="256"/>
      <c r="J895" s="256"/>
    </row>
    <row r="896" spans="1:10" x14ac:dyDescent="0.2">
      <c r="A896" s="265" t="s">
        <v>76</v>
      </c>
      <c r="B896" s="265" t="str">
        <f t="shared" si="58"/>
        <v/>
      </c>
      <c r="C896" s="266" t="s">
        <v>8</v>
      </c>
      <c r="D896" s="267">
        <f>SUMIFS('Rozpočet projektu'!$G$10:$G$5012,'Rozpočet projektu'!$A$10:$A$5012,$A896&amp;"*",'Rozpočet projektu'!$C$10:$C$5012,$C896)</f>
        <v>0</v>
      </c>
      <c r="E896" s="267" t="str">
        <f t="shared" si="57"/>
        <v/>
      </c>
      <c r="F896" s="267"/>
      <c r="G896" s="256"/>
      <c r="H896" s="256"/>
      <c r="I896" s="256"/>
      <c r="J896" s="256"/>
    </row>
    <row r="897" spans="1:10" ht="25.5" x14ac:dyDescent="0.2">
      <c r="A897" s="265" t="str">
        <f>+A896</f>
        <v>34.</v>
      </c>
      <c r="B897" s="265" t="str">
        <f t="shared" si="58"/>
        <v/>
      </c>
      <c r="C897" s="266" t="s">
        <v>9</v>
      </c>
      <c r="D897" s="267">
        <f>SUMIFS('Rozpočet projektu'!$G$10:$G$5012,'Rozpočet projektu'!$A$10:$A$5012,$A897&amp;"*",'Rozpočet projektu'!$C$10:$C$5012,$C897)</f>
        <v>0</v>
      </c>
      <c r="E897" s="267" t="str">
        <f t="shared" si="57"/>
        <v/>
      </c>
      <c r="F897" s="267"/>
      <c r="G897" s="256"/>
      <c r="H897" s="256"/>
      <c r="I897" s="256"/>
      <c r="J897" s="256"/>
    </row>
    <row r="898" spans="1:10" ht="38.25" x14ac:dyDescent="0.2">
      <c r="A898" s="265" t="str">
        <f>+A897</f>
        <v>34.</v>
      </c>
      <c r="B898" s="265" t="str">
        <f t="shared" si="58"/>
        <v/>
      </c>
      <c r="C898" s="266" t="s">
        <v>10</v>
      </c>
      <c r="D898" s="267">
        <f>SUMIFS('Rozpočet projektu'!$G$10:$G$5012,'Rozpočet projektu'!$A$10:$A$5012,$A898&amp;"*",'Rozpočet projektu'!$C$10:$C$5012,$C898)</f>
        <v>0</v>
      </c>
      <c r="E898" s="267" t="str">
        <f t="shared" si="57"/>
        <v/>
      </c>
      <c r="F898" s="267"/>
      <c r="G898" s="256"/>
      <c r="H898" s="256"/>
      <c r="I898" s="256"/>
      <c r="J898" s="256"/>
    </row>
    <row r="899" spans="1:10" x14ac:dyDescent="0.2">
      <c r="A899" s="265" t="str">
        <f t="shared" ref="A899:A922" si="61">+A898</f>
        <v>34.</v>
      </c>
      <c r="B899" s="265" t="str">
        <f t="shared" si="58"/>
        <v/>
      </c>
      <c r="C899" s="266" t="s">
        <v>11</v>
      </c>
      <c r="D899" s="267">
        <f>SUMIFS('Rozpočet projektu'!$G$10:$G$5012,'Rozpočet projektu'!$A$10:$A$5012,$A899&amp;"*",'Rozpočet projektu'!$C$10:$C$5012,$C899)</f>
        <v>0</v>
      </c>
      <c r="E899" s="267" t="str">
        <f t="shared" si="57"/>
        <v/>
      </c>
      <c r="F899" s="267"/>
      <c r="G899" s="256"/>
      <c r="H899" s="256"/>
      <c r="I899" s="256"/>
      <c r="J899" s="256"/>
    </row>
    <row r="900" spans="1:10" ht="51" x14ac:dyDescent="0.2">
      <c r="A900" s="265" t="str">
        <f t="shared" si="61"/>
        <v>34.</v>
      </c>
      <c r="B900" s="265" t="str">
        <f t="shared" si="58"/>
        <v/>
      </c>
      <c r="C900" s="266" t="s">
        <v>12</v>
      </c>
      <c r="D900" s="267">
        <f>SUMIFS('Rozpočet projektu'!$G$10:$G$5012,'Rozpočet projektu'!$A$10:$A$5012,$A900&amp;"*",'Rozpočet projektu'!$C$10:$C$5012,$C900)</f>
        <v>0</v>
      </c>
      <c r="E900" s="267" t="str">
        <f t="shared" si="57"/>
        <v/>
      </c>
      <c r="F900" s="267"/>
      <c r="G900" s="256"/>
      <c r="H900" s="256"/>
      <c r="I900" s="256"/>
      <c r="J900" s="256"/>
    </row>
    <row r="901" spans="1:10" ht="25.5" x14ac:dyDescent="0.2">
      <c r="A901" s="265" t="str">
        <f t="shared" si="61"/>
        <v>34.</v>
      </c>
      <c r="B901" s="265" t="str">
        <f t="shared" si="58"/>
        <v/>
      </c>
      <c r="C901" s="266" t="s">
        <v>13</v>
      </c>
      <c r="D901" s="267">
        <f>SUMIFS('Rozpočet projektu'!$G$10:$G$5012,'Rozpočet projektu'!$A$10:$A$5012,$A901&amp;"*",'Rozpočet projektu'!$C$10:$C$5012,$C901)</f>
        <v>0</v>
      </c>
      <c r="E901" s="267" t="str">
        <f t="shared" ref="E901:E964" si="62">IFERROR(IF(IF(ROUND($E$2*D901,2)&gt;($E$2*D901),ROUND($E$2*D901,2)-ROUNDUP(ROUND($E$2*D901,2)-($E$2*D901),2),ROUND($E$2*D901,2))&gt;0,IF(ROUND($E$2*D901,2)&gt;($E$2*D901),ROUND($E$2*D901,2)-ROUNDUP(ROUND($E$2*D901,2)-($E$2*D901),2),ROUND($E$2*D901,2)),""),"")</f>
        <v/>
      </c>
      <c r="F901" s="267"/>
      <c r="G901" s="256"/>
      <c r="H901" s="256"/>
      <c r="I901" s="256"/>
      <c r="J901" s="256"/>
    </row>
    <row r="902" spans="1:10" x14ac:dyDescent="0.2">
      <c r="A902" s="265" t="str">
        <f t="shared" si="61"/>
        <v>34.</v>
      </c>
      <c r="B902" s="265" t="str">
        <f t="shared" ref="B902:B965" si="63">IFERROR(VLOOKUP(A902,$P$2:$Q$51,2,FALSE),"")</f>
        <v/>
      </c>
      <c r="C902" s="266" t="s">
        <v>14</v>
      </c>
      <c r="D902" s="267">
        <f>SUMIFS('Rozpočet projektu'!$G$10:$G$5012,'Rozpočet projektu'!$A$10:$A$5012,$A902&amp;"*",'Rozpočet projektu'!$C$10:$C$5012,$C902)</f>
        <v>0</v>
      </c>
      <c r="E902" s="267" t="str">
        <f t="shared" si="62"/>
        <v/>
      </c>
      <c r="F902" s="267"/>
      <c r="G902" s="256"/>
      <c r="H902" s="256"/>
      <c r="I902" s="256"/>
      <c r="J902" s="256"/>
    </row>
    <row r="903" spans="1:10" ht="38.25" x14ac:dyDescent="0.2">
      <c r="A903" s="265" t="str">
        <f t="shared" si="61"/>
        <v>34.</v>
      </c>
      <c r="B903" s="265" t="str">
        <f t="shared" si="63"/>
        <v/>
      </c>
      <c r="C903" s="266" t="s">
        <v>15</v>
      </c>
      <c r="D903" s="267">
        <f>SUMIFS('Rozpočet projektu'!$G$10:$G$5012,'Rozpočet projektu'!$A$10:$A$5012,$A903&amp;"*",'Rozpočet projektu'!$C$10:$C$5012,$C903)</f>
        <v>0</v>
      </c>
      <c r="E903" s="267" t="str">
        <f t="shared" si="62"/>
        <v/>
      </c>
      <c r="F903" s="267"/>
      <c r="G903" s="256"/>
      <c r="H903" s="256"/>
      <c r="I903" s="256"/>
      <c r="J903" s="256"/>
    </row>
    <row r="904" spans="1:10" x14ac:dyDescent="0.2">
      <c r="A904" s="265" t="str">
        <f t="shared" si="61"/>
        <v>34.</v>
      </c>
      <c r="B904" s="265" t="str">
        <f t="shared" si="63"/>
        <v/>
      </c>
      <c r="C904" s="266" t="s">
        <v>16</v>
      </c>
      <c r="D904" s="267">
        <f>SUMIFS('Rozpočet projektu'!$G$10:$G$5012,'Rozpočet projektu'!$A$10:$A$5012,$A904&amp;"*",'Rozpočet projektu'!$C$10:$C$5012,$C904)</f>
        <v>0</v>
      </c>
      <c r="E904" s="267" t="str">
        <f t="shared" si="62"/>
        <v/>
      </c>
      <c r="F904" s="267"/>
      <c r="G904" s="256"/>
      <c r="H904" s="256"/>
      <c r="I904" s="256"/>
      <c r="J904" s="256"/>
    </row>
    <row r="905" spans="1:10" ht="38.25" x14ac:dyDescent="0.2">
      <c r="A905" s="265" t="str">
        <f t="shared" si="61"/>
        <v>34.</v>
      </c>
      <c r="B905" s="265" t="str">
        <f t="shared" si="63"/>
        <v/>
      </c>
      <c r="C905" s="266" t="s">
        <v>17</v>
      </c>
      <c r="D905" s="267">
        <f>SUMIFS('Rozpočet projektu'!$G$10:$G$5012,'Rozpočet projektu'!$A$10:$A$5012,$A905&amp;"*",'Rozpočet projektu'!$C$10:$C$5012,$C905)</f>
        <v>0</v>
      </c>
      <c r="E905" s="267" t="str">
        <f t="shared" si="62"/>
        <v/>
      </c>
      <c r="F905" s="267"/>
      <c r="G905" s="256"/>
      <c r="H905" s="256"/>
      <c r="I905" s="256"/>
      <c r="J905" s="256"/>
    </row>
    <row r="906" spans="1:10" ht="25.5" x14ac:dyDescent="0.2">
      <c r="A906" s="265" t="str">
        <f t="shared" si="61"/>
        <v>34.</v>
      </c>
      <c r="B906" s="265" t="str">
        <f t="shared" si="63"/>
        <v/>
      </c>
      <c r="C906" s="266" t="s">
        <v>18</v>
      </c>
      <c r="D906" s="267">
        <f>SUMIFS('Rozpočet projektu'!$G$10:$G$5012,'Rozpočet projektu'!$A$10:$A$5012,$A906&amp;"*",'Rozpočet projektu'!$C$10:$C$5012,$C906)</f>
        <v>0</v>
      </c>
      <c r="E906" s="267" t="str">
        <f t="shared" si="62"/>
        <v/>
      </c>
      <c r="F906" s="267"/>
      <c r="G906" s="256"/>
      <c r="H906" s="256"/>
      <c r="I906" s="256"/>
      <c r="J906" s="256"/>
    </row>
    <row r="907" spans="1:10" ht="51" x14ac:dyDescent="0.2">
      <c r="A907" s="265" t="str">
        <f t="shared" si="61"/>
        <v>34.</v>
      </c>
      <c r="B907" s="265" t="str">
        <f t="shared" si="63"/>
        <v/>
      </c>
      <c r="C907" s="266" t="s">
        <v>19</v>
      </c>
      <c r="D907" s="267">
        <f>SUMIFS('Rozpočet projektu'!$G$10:$G$5012,'Rozpočet projektu'!$A$10:$A$5012,$A907&amp;"*",'Rozpočet projektu'!$C$10:$C$5012,$C907)</f>
        <v>0</v>
      </c>
      <c r="E907" s="267" t="str">
        <f t="shared" si="62"/>
        <v/>
      </c>
      <c r="F907" s="267"/>
      <c r="G907" s="256"/>
      <c r="H907" s="256"/>
      <c r="I907" s="256"/>
      <c r="J907" s="256"/>
    </row>
    <row r="908" spans="1:10" ht="25.5" x14ac:dyDescent="0.2">
      <c r="A908" s="265" t="str">
        <f t="shared" si="61"/>
        <v>34.</v>
      </c>
      <c r="B908" s="265" t="str">
        <f t="shared" si="63"/>
        <v/>
      </c>
      <c r="C908" s="266" t="s">
        <v>20</v>
      </c>
      <c r="D908" s="267">
        <f>SUMIFS('Rozpočet projektu'!$G$10:$G$5012,'Rozpočet projektu'!$A$10:$A$5012,$A908&amp;"*",'Rozpočet projektu'!$C$10:$C$5012,$C908)</f>
        <v>0</v>
      </c>
      <c r="E908" s="267" t="str">
        <f t="shared" si="62"/>
        <v/>
      </c>
      <c r="F908" s="267"/>
      <c r="G908" s="256"/>
      <c r="H908" s="256"/>
      <c r="I908" s="256"/>
      <c r="J908" s="256"/>
    </row>
    <row r="909" spans="1:10" ht="25.5" x14ac:dyDescent="0.2">
      <c r="A909" s="265" t="str">
        <f t="shared" si="61"/>
        <v>34.</v>
      </c>
      <c r="B909" s="265" t="str">
        <f t="shared" si="63"/>
        <v/>
      </c>
      <c r="C909" s="266" t="s">
        <v>21</v>
      </c>
      <c r="D909" s="267">
        <f>SUMIFS('Rozpočet projektu'!$G$10:$G$5012,'Rozpočet projektu'!$A$10:$A$5012,$A909&amp;"*",'Rozpočet projektu'!$C$10:$C$5012,$C909)</f>
        <v>0</v>
      </c>
      <c r="E909" s="267" t="str">
        <f t="shared" si="62"/>
        <v/>
      </c>
      <c r="F909" s="267"/>
      <c r="G909" s="256"/>
      <c r="H909" s="256"/>
      <c r="I909" s="256"/>
      <c r="J909" s="256"/>
    </row>
    <row r="910" spans="1:10" x14ac:dyDescent="0.2">
      <c r="A910" s="265" t="str">
        <f t="shared" si="61"/>
        <v>34.</v>
      </c>
      <c r="B910" s="265" t="str">
        <f t="shared" si="63"/>
        <v/>
      </c>
      <c r="C910" s="266" t="s">
        <v>22</v>
      </c>
      <c r="D910" s="267">
        <f>SUMIFS('Rozpočet projektu'!$G$10:$G$5012,'Rozpočet projektu'!$A$10:$A$5012,$A910&amp;"*",'Rozpočet projektu'!$C$10:$C$5012,$C910)</f>
        <v>0</v>
      </c>
      <c r="E910" s="267" t="str">
        <f t="shared" si="62"/>
        <v/>
      </c>
      <c r="F910" s="267"/>
      <c r="G910" s="256"/>
      <c r="H910" s="256"/>
      <c r="I910" s="256"/>
      <c r="J910" s="256"/>
    </row>
    <row r="911" spans="1:10" ht="25.5" x14ac:dyDescent="0.2">
      <c r="A911" s="265" t="str">
        <f t="shared" si="61"/>
        <v>34.</v>
      </c>
      <c r="B911" s="265" t="str">
        <f t="shared" si="63"/>
        <v/>
      </c>
      <c r="C911" s="266" t="s">
        <v>23</v>
      </c>
      <c r="D911" s="267">
        <f>SUMIFS('Rozpočet projektu'!$G$10:$G$5012,'Rozpočet projektu'!$A$10:$A$5012,$A911&amp;"*",'Rozpočet projektu'!$C$10:$C$5012,$C911)</f>
        <v>0</v>
      </c>
      <c r="E911" s="267" t="str">
        <f t="shared" si="62"/>
        <v/>
      </c>
      <c r="F911" s="267"/>
      <c r="G911" s="256"/>
      <c r="H911" s="256"/>
      <c r="I911" s="256"/>
      <c r="J911" s="256"/>
    </row>
    <row r="912" spans="1:10" ht="25.5" x14ac:dyDescent="0.2">
      <c r="A912" s="265" t="str">
        <f t="shared" si="61"/>
        <v>34.</v>
      </c>
      <c r="B912" s="265" t="str">
        <f t="shared" si="63"/>
        <v/>
      </c>
      <c r="C912" s="266" t="s">
        <v>24</v>
      </c>
      <c r="D912" s="267">
        <f>SUMIFS('Rozpočet projektu'!$G$10:$G$5012,'Rozpočet projektu'!$A$10:$A$5012,$A912&amp;"*",'Rozpočet projektu'!$C$10:$C$5012,$C912)</f>
        <v>0</v>
      </c>
      <c r="E912" s="267" t="str">
        <f t="shared" si="62"/>
        <v/>
      </c>
      <c r="F912" s="267"/>
      <c r="G912" s="256"/>
      <c r="H912" s="256"/>
      <c r="I912" s="256"/>
      <c r="J912" s="256"/>
    </row>
    <row r="913" spans="1:10" x14ac:dyDescent="0.2">
      <c r="A913" s="265" t="str">
        <f t="shared" si="61"/>
        <v>34.</v>
      </c>
      <c r="B913" s="265" t="str">
        <f t="shared" si="63"/>
        <v/>
      </c>
      <c r="C913" s="266" t="s">
        <v>25</v>
      </c>
      <c r="D913" s="267">
        <f>SUMIFS('Rozpočet projektu'!$G$10:$G$5012,'Rozpočet projektu'!$A$10:$A$5012,$A913&amp;"*",'Rozpočet projektu'!$C$10:$C$5012,$C913)</f>
        <v>0</v>
      </c>
      <c r="E913" s="267" t="str">
        <f t="shared" si="62"/>
        <v/>
      </c>
      <c r="F913" s="267"/>
      <c r="G913" s="256"/>
      <c r="H913" s="256"/>
      <c r="I913" s="256"/>
      <c r="J913" s="256"/>
    </row>
    <row r="914" spans="1:10" ht="25.5" x14ac:dyDescent="0.2">
      <c r="A914" s="265" t="str">
        <f t="shared" si="61"/>
        <v>34.</v>
      </c>
      <c r="B914" s="265" t="str">
        <f t="shared" si="63"/>
        <v/>
      </c>
      <c r="C914" s="266" t="s">
        <v>26</v>
      </c>
      <c r="D914" s="267">
        <f>SUMIFS('Rozpočet projektu'!$G$10:$G$5012,'Rozpočet projektu'!$A$10:$A$5012,$A914&amp;"*",'Rozpočet projektu'!$C$10:$C$5012,$C914)</f>
        <v>0</v>
      </c>
      <c r="E914" s="267" t="str">
        <f t="shared" si="62"/>
        <v/>
      </c>
      <c r="F914" s="267"/>
      <c r="G914" s="256"/>
      <c r="H914" s="256"/>
      <c r="I914" s="256"/>
      <c r="J914" s="256"/>
    </row>
    <row r="915" spans="1:10" ht="76.5" x14ac:dyDescent="0.2">
      <c r="A915" s="265" t="str">
        <f t="shared" si="61"/>
        <v>34.</v>
      </c>
      <c r="B915" s="265" t="str">
        <f t="shared" si="63"/>
        <v/>
      </c>
      <c r="C915" s="266" t="s">
        <v>27</v>
      </c>
      <c r="D915" s="267">
        <f>SUMIFS('Rozpočet projektu'!$G$10:$G$5012,'Rozpočet projektu'!$A$10:$A$5012,$A915&amp;"*",'Rozpočet projektu'!$C$10:$C$5012,$C915)</f>
        <v>0</v>
      </c>
      <c r="E915" s="267" t="str">
        <f t="shared" si="62"/>
        <v/>
      </c>
      <c r="F915" s="267"/>
      <c r="G915" s="256"/>
      <c r="H915" s="256"/>
      <c r="I915" s="256"/>
      <c r="J915" s="256"/>
    </row>
    <row r="916" spans="1:10" ht="102" x14ac:dyDescent="0.2">
      <c r="A916" s="265" t="str">
        <f t="shared" si="61"/>
        <v>34.</v>
      </c>
      <c r="B916" s="265" t="str">
        <f t="shared" si="63"/>
        <v/>
      </c>
      <c r="C916" s="266" t="s">
        <v>28</v>
      </c>
      <c r="D916" s="267">
        <f>SUMIFS('Rozpočet projektu'!$G$10:$G$5012,'Rozpočet projektu'!$A$10:$A$5012,$A916&amp;"*",'Rozpočet projektu'!$C$10:$C$5012,$C916)</f>
        <v>0</v>
      </c>
      <c r="E916" s="267" t="str">
        <f t="shared" si="62"/>
        <v/>
      </c>
      <c r="F916" s="267"/>
      <c r="G916" s="256"/>
      <c r="H916" s="256"/>
      <c r="I916" s="256"/>
      <c r="J916" s="256"/>
    </row>
    <row r="917" spans="1:10" ht="76.5" x14ac:dyDescent="0.2">
      <c r="A917" s="265" t="str">
        <f t="shared" si="61"/>
        <v>34.</v>
      </c>
      <c r="B917" s="265" t="str">
        <f t="shared" si="63"/>
        <v/>
      </c>
      <c r="C917" s="266" t="s">
        <v>29</v>
      </c>
      <c r="D917" s="267">
        <f>SUMIFS('Rozpočet projektu'!$G$10:$G$5012,'Rozpočet projektu'!$A$10:$A$5012,$A917&amp;"*",'Rozpočet projektu'!$C$10:$C$5012,$C917)</f>
        <v>0</v>
      </c>
      <c r="E917" s="267" t="str">
        <f t="shared" si="62"/>
        <v/>
      </c>
      <c r="F917" s="267"/>
      <c r="G917" s="256"/>
      <c r="H917" s="256"/>
      <c r="I917" s="256"/>
      <c r="J917" s="256"/>
    </row>
    <row r="918" spans="1:10" ht="63.75" x14ac:dyDescent="0.2">
      <c r="A918" s="265" t="str">
        <f t="shared" si="61"/>
        <v>34.</v>
      </c>
      <c r="B918" s="265" t="str">
        <f t="shared" si="63"/>
        <v/>
      </c>
      <c r="C918" s="266" t="s">
        <v>30</v>
      </c>
      <c r="D918" s="267">
        <f>SUMIFS('Rozpočet projektu'!$G$10:$G$5012,'Rozpočet projektu'!$A$10:$A$5012,$A918&amp;"*",'Rozpočet projektu'!$C$10:$C$5012,$C918)</f>
        <v>0</v>
      </c>
      <c r="E918" s="267" t="str">
        <f t="shared" si="62"/>
        <v/>
      </c>
      <c r="F918" s="267"/>
      <c r="G918" s="256"/>
      <c r="H918" s="256"/>
      <c r="I918" s="256"/>
      <c r="J918" s="256"/>
    </row>
    <row r="919" spans="1:10" ht="38.25" x14ac:dyDescent="0.2">
      <c r="A919" s="265" t="str">
        <f t="shared" si="61"/>
        <v>34.</v>
      </c>
      <c r="B919" s="265" t="str">
        <f t="shared" si="63"/>
        <v/>
      </c>
      <c r="C919" s="266" t="s">
        <v>31</v>
      </c>
      <c r="D919" s="267">
        <f>SUMIFS('Rozpočet projektu'!$G$10:$G$5012,'Rozpočet projektu'!$A$10:$A$5012,$A919&amp;"*",'Rozpočet projektu'!$C$10:$C$5012,$C919)</f>
        <v>0</v>
      </c>
      <c r="E919" s="267" t="str">
        <f t="shared" si="62"/>
        <v/>
      </c>
      <c r="F919" s="267"/>
      <c r="G919" s="256"/>
      <c r="H919" s="256"/>
      <c r="I919" s="256"/>
      <c r="J919" s="256"/>
    </row>
    <row r="920" spans="1:10" ht="25.5" x14ac:dyDescent="0.2">
      <c r="A920" s="265" t="str">
        <f t="shared" si="61"/>
        <v>34.</v>
      </c>
      <c r="B920" s="265" t="str">
        <f t="shared" si="63"/>
        <v/>
      </c>
      <c r="C920" s="266" t="s">
        <v>32</v>
      </c>
      <c r="D920" s="267">
        <f>SUMIFS('Rozpočet projektu'!$G$10:$G$5012,'Rozpočet projektu'!$A$10:$A$5012,$A920&amp;"*",'Rozpočet projektu'!$C$10:$C$5012,$C920)</f>
        <v>0</v>
      </c>
      <c r="E920" s="267" t="str">
        <f t="shared" si="62"/>
        <v/>
      </c>
      <c r="F920" s="267"/>
      <c r="G920" s="256"/>
      <c r="H920" s="256"/>
      <c r="I920" s="256"/>
      <c r="J920" s="256"/>
    </row>
    <row r="921" spans="1:10" ht="25.5" x14ac:dyDescent="0.2">
      <c r="A921" s="265" t="str">
        <f t="shared" si="61"/>
        <v>34.</v>
      </c>
      <c r="B921" s="265" t="str">
        <f t="shared" si="63"/>
        <v/>
      </c>
      <c r="C921" s="266" t="s">
        <v>70</v>
      </c>
      <c r="D921" s="267">
        <f>SUMIFS('Rozpočet projektu'!$G$10:$G$5012,'Rozpočet projektu'!$A$10:$A$5012,$A921&amp;"*",'Rozpočet projektu'!$C$10:$C$5012,$C921)</f>
        <v>0</v>
      </c>
      <c r="E921" s="267" t="str">
        <f t="shared" si="62"/>
        <v/>
      </c>
      <c r="F921" s="267"/>
      <c r="G921" s="256"/>
      <c r="H921" s="256"/>
      <c r="I921" s="256"/>
      <c r="J921" s="256"/>
    </row>
    <row r="922" spans="1:10" ht="38.25" x14ac:dyDescent="0.2">
      <c r="A922" s="265" t="str">
        <f t="shared" si="61"/>
        <v>34.</v>
      </c>
      <c r="B922" s="265" t="str">
        <f t="shared" si="63"/>
        <v/>
      </c>
      <c r="C922" s="266" t="s">
        <v>34</v>
      </c>
      <c r="D922" s="267">
        <f>SUMIFS('Rozpočet projektu'!$G$10:$G$5012,'Rozpočet projektu'!$A$10:$A$5012,$A922&amp;"*",'Rozpočet projektu'!$C$10:$C$5012,$C922)</f>
        <v>0</v>
      </c>
      <c r="E922" s="267" t="str">
        <f t="shared" si="62"/>
        <v/>
      </c>
      <c r="F922" s="267"/>
      <c r="G922" s="256"/>
      <c r="H922" s="256"/>
      <c r="I922" s="256"/>
      <c r="J922" s="256"/>
    </row>
    <row r="923" spans="1:10" x14ac:dyDescent="0.2">
      <c r="A923" s="265" t="s">
        <v>77</v>
      </c>
      <c r="B923" s="265" t="str">
        <f t="shared" si="63"/>
        <v/>
      </c>
      <c r="C923" s="266" t="s">
        <v>8</v>
      </c>
      <c r="D923" s="267">
        <f>SUMIFS('Rozpočet projektu'!$G$10:$G$5012,'Rozpočet projektu'!$A$10:$A$5012,$A923&amp;"*",'Rozpočet projektu'!$C$10:$C$5012,$C923)</f>
        <v>0</v>
      </c>
      <c r="E923" s="267" t="str">
        <f t="shared" si="62"/>
        <v/>
      </c>
      <c r="F923" s="267"/>
      <c r="G923" s="256"/>
      <c r="H923" s="256"/>
      <c r="I923" s="256"/>
      <c r="J923" s="256"/>
    </row>
    <row r="924" spans="1:10" ht="25.5" x14ac:dyDescent="0.2">
      <c r="A924" s="265" t="str">
        <f>+A923</f>
        <v>35.</v>
      </c>
      <c r="B924" s="265" t="str">
        <f t="shared" si="63"/>
        <v/>
      </c>
      <c r="C924" s="266" t="s">
        <v>9</v>
      </c>
      <c r="D924" s="267">
        <f>SUMIFS('Rozpočet projektu'!$G$10:$G$5012,'Rozpočet projektu'!$A$10:$A$5012,$A924&amp;"*",'Rozpočet projektu'!$C$10:$C$5012,$C924)</f>
        <v>0</v>
      </c>
      <c r="E924" s="267" t="str">
        <f t="shared" si="62"/>
        <v/>
      </c>
      <c r="F924" s="267"/>
      <c r="G924" s="256"/>
      <c r="H924" s="256"/>
      <c r="I924" s="256"/>
      <c r="J924" s="256"/>
    </row>
    <row r="925" spans="1:10" ht="38.25" x14ac:dyDescent="0.2">
      <c r="A925" s="265" t="str">
        <f>+A924</f>
        <v>35.</v>
      </c>
      <c r="B925" s="265" t="str">
        <f t="shared" si="63"/>
        <v/>
      </c>
      <c r="C925" s="266" t="s">
        <v>10</v>
      </c>
      <c r="D925" s="267">
        <f>SUMIFS('Rozpočet projektu'!$G$10:$G$5012,'Rozpočet projektu'!$A$10:$A$5012,$A925&amp;"*",'Rozpočet projektu'!$C$10:$C$5012,$C925)</f>
        <v>0</v>
      </c>
      <c r="E925" s="267" t="str">
        <f t="shared" si="62"/>
        <v/>
      </c>
      <c r="F925" s="267"/>
      <c r="G925" s="256"/>
      <c r="H925" s="256"/>
      <c r="I925" s="256"/>
      <c r="J925" s="256"/>
    </row>
    <row r="926" spans="1:10" x14ac:dyDescent="0.2">
      <c r="A926" s="265" t="str">
        <f t="shared" ref="A926:A949" si="64">+A925</f>
        <v>35.</v>
      </c>
      <c r="B926" s="265" t="str">
        <f t="shared" si="63"/>
        <v/>
      </c>
      <c r="C926" s="266" t="s">
        <v>11</v>
      </c>
      <c r="D926" s="267">
        <f>SUMIFS('Rozpočet projektu'!$G$10:$G$5012,'Rozpočet projektu'!$A$10:$A$5012,$A926&amp;"*",'Rozpočet projektu'!$C$10:$C$5012,$C926)</f>
        <v>0</v>
      </c>
      <c r="E926" s="267" t="str">
        <f t="shared" si="62"/>
        <v/>
      </c>
      <c r="F926" s="267"/>
      <c r="G926" s="256"/>
      <c r="H926" s="256"/>
      <c r="I926" s="256"/>
      <c r="J926" s="256"/>
    </row>
    <row r="927" spans="1:10" ht="51" x14ac:dyDescent="0.2">
      <c r="A927" s="265" t="str">
        <f t="shared" si="64"/>
        <v>35.</v>
      </c>
      <c r="B927" s="265" t="str">
        <f t="shared" si="63"/>
        <v/>
      </c>
      <c r="C927" s="266" t="s">
        <v>12</v>
      </c>
      <c r="D927" s="267">
        <f>SUMIFS('Rozpočet projektu'!$G$10:$G$5012,'Rozpočet projektu'!$A$10:$A$5012,$A927&amp;"*",'Rozpočet projektu'!$C$10:$C$5012,$C927)</f>
        <v>0</v>
      </c>
      <c r="E927" s="267" t="str">
        <f t="shared" si="62"/>
        <v/>
      </c>
      <c r="F927" s="267"/>
      <c r="G927" s="256"/>
      <c r="H927" s="256"/>
      <c r="I927" s="256"/>
      <c r="J927" s="256"/>
    </row>
    <row r="928" spans="1:10" ht="25.5" x14ac:dyDescent="0.2">
      <c r="A928" s="265" t="str">
        <f t="shared" si="64"/>
        <v>35.</v>
      </c>
      <c r="B928" s="265" t="str">
        <f t="shared" si="63"/>
        <v/>
      </c>
      <c r="C928" s="266" t="s">
        <v>13</v>
      </c>
      <c r="D928" s="267">
        <f>SUMIFS('Rozpočet projektu'!$G$10:$G$5012,'Rozpočet projektu'!$A$10:$A$5012,$A928&amp;"*",'Rozpočet projektu'!$C$10:$C$5012,$C928)</f>
        <v>0</v>
      </c>
      <c r="E928" s="267" t="str">
        <f t="shared" si="62"/>
        <v/>
      </c>
      <c r="F928" s="267"/>
      <c r="G928" s="256"/>
      <c r="H928" s="256"/>
      <c r="I928" s="256"/>
      <c r="J928" s="256"/>
    </row>
    <row r="929" spans="1:10" x14ac:dyDescent="0.2">
      <c r="A929" s="265" t="str">
        <f t="shared" si="64"/>
        <v>35.</v>
      </c>
      <c r="B929" s="265" t="str">
        <f t="shared" si="63"/>
        <v/>
      </c>
      <c r="C929" s="266" t="s">
        <v>14</v>
      </c>
      <c r="D929" s="267">
        <f>SUMIFS('Rozpočet projektu'!$G$10:$G$5012,'Rozpočet projektu'!$A$10:$A$5012,$A929&amp;"*",'Rozpočet projektu'!$C$10:$C$5012,$C929)</f>
        <v>0</v>
      </c>
      <c r="E929" s="267" t="str">
        <f t="shared" si="62"/>
        <v/>
      </c>
      <c r="F929" s="267"/>
      <c r="G929" s="256"/>
      <c r="H929" s="256"/>
      <c r="I929" s="256"/>
      <c r="J929" s="256"/>
    </row>
    <row r="930" spans="1:10" ht="38.25" x14ac:dyDescent="0.2">
      <c r="A930" s="265" t="str">
        <f t="shared" si="64"/>
        <v>35.</v>
      </c>
      <c r="B930" s="265" t="str">
        <f t="shared" si="63"/>
        <v/>
      </c>
      <c r="C930" s="266" t="s">
        <v>15</v>
      </c>
      <c r="D930" s="267">
        <f>SUMIFS('Rozpočet projektu'!$G$10:$G$5012,'Rozpočet projektu'!$A$10:$A$5012,$A930&amp;"*",'Rozpočet projektu'!$C$10:$C$5012,$C930)</f>
        <v>0</v>
      </c>
      <c r="E930" s="267" t="str">
        <f t="shared" si="62"/>
        <v/>
      </c>
      <c r="F930" s="267"/>
      <c r="G930" s="256"/>
      <c r="H930" s="256"/>
      <c r="I930" s="256"/>
      <c r="J930" s="256"/>
    </row>
    <row r="931" spans="1:10" x14ac:dyDescent="0.2">
      <c r="A931" s="265" t="str">
        <f t="shared" si="64"/>
        <v>35.</v>
      </c>
      <c r="B931" s="265" t="str">
        <f t="shared" si="63"/>
        <v/>
      </c>
      <c r="C931" s="266" t="s">
        <v>16</v>
      </c>
      <c r="D931" s="267">
        <f>SUMIFS('Rozpočet projektu'!$G$10:$G$5012,'Rozpočet projektu'!$A$10:$A$5012,$A931&amp;"*",'Rozpočet projektu'!$C$10:$C$5012,$C931)</f>
        <v>0</v>
      </c>
      <c r="E931" s="267" t="str">
        <f t="shared" si="62"/>
        <v/>
      </c>
      <c r="F931" s="267"/>
      <c r="G931" s="256"/>
      <c r="H931" s="256"/>
      <c r="I931" s="256"/>
      <c r="J931" s="256"/>
    </row>
    <row r="932" spans="1:10" ht="38.25" x14ac:dyDescent="0.2">
      <c r="A932" s="265" t="str">
        <f t="shared" si="64"/>
        <v>35.</v>
      </c>
      <c r="B932" s="265" t="str">
        <f t="shared" si="63"/>
        <v/>
      </c>
      <c r="C932" s="266" t="s">
        <v>17</v>
      </c>
      <c r="D932" s="267">
        <f>SUMIFS('Rozpočet projektu'!$G$10:$G$5012,'Rozpočet projektu'!$A$10:$A$5012,$A932&amp;"*",'Rozpočet projektu'!$C$10:$C$5012,$C932)</f>
        <v>0</v>
      </c>
      <c r="E932" s="267" t="str">
        <f t="shared" si="62"/>
        <v/>
      </c>
      <c r="F932" s="267"/>
      <c r="G932" s="256"/>
      <c r="H932" s="256"/>
      <c r="I932" s="256"/>
      <c r="J932" s="256"/>
    </row>
    <row r="933" spans="1:10" ht="25.5" x14ac:dyDescent="0.2">
      <c r="A933" s="265" t="str">
        <f t="shared" si="64"/>
        <v>35.</v>
      </c>
      <c r="B933" s="265" t="str">
        <f t="shared" si="63"/>
        <v/>
      </c>
      <c r="C933" s="266" t="s">
        <v>18</v>
      </c>
      <c r="D933" s="267">
        <f>SUMIFS('Rozpočet projektu'!$G$10:$G$5012,'Rozpočet projektu'!$A$10:$A$5012,$A933&amp;"*",'Rozpočet projektu'!$C$10:$C$5012,$C933)</f>
        <v>0</v>
      </c>
      <c r="E933" s="267" t="str">
        <f t="shared" si="62"/>
        <v/>
      </c>
      <c r="F933" s="267"/>
      <c r="G933" s="256"/>
      <c r="H933" s="256"/>
      <c r="I933" s="256"/>
      <c r="J933" s="256"/>
    </row>
    <row r="934" spans="1:10" ht="51" x14ac:dyDescent="0.2">
      <c r="A934" s="265" t="str">
        <f t="shared" si="64"/>
        <v>35.</v>
      </c>
      <c r="B934" s="265" t="str">
        <f t="shared" si="63"/>
        <v/>
      </c>
      <c r="C934" s="266" t="s">
        <v>19</v>
      </c>
      <c r="D934" s="267">
        <f>SUMIFS('Rozpočet projektu'!$G$10:$G$5012,'Rozpočet projektu'!$A$10:$A$5012,$A934&amp;"*",'Rozpočet projektu'!$C$10:$C$5012,$C934)</f>
        <v>0</v>
      </c>
      <c r="E934" s="267" t="str">
        <f t="shared" si="62"/>
        <v/>
      </c>
      <c r="F934" s="267"/>
      <c r="G934" s="256"/>
      <c r="H934" s="256"/>
      <c r="I934" s="256"/>
      <c r="J934" s="256"/>
    </row>
    <row r="935" spans="1:10" ht="25.5" x14ac:dyDescent="0.2">
      <c r="A935" s="265" t="str">
        <f t="shared" si="64"/>
        <v>35.</v>
      </c>
      <c r="B935" s="265" t="str">
        <f t="shared" si="63"/>
        <v/>
      </c>
      <c r="C935" s="266" t="s">
        <v>20</v>
      </c>
      <c r="D935" s="267">
        <f>SUMIFS('Rozpočet projektu'!$G$10:$G$5012,'Rozpočet projektu'!$A$10:$A$5012,$A935&amp;"*",'Rozpočet projektu'!$C$10:$C$5012,$C935)</f>
        <v>0</v>
      </c>
      <c r="E935" s="267" t="str">
        <f t="shared" si="62"/>
        <v/>
      </c>
      <c r="F935" s="267"/>
      <c r="G935" s="256"/>
      <c r="H935" s="256"/>
      <c r="I935" s="256"/>
      <c r="J935" s="256"/>
    </row>
    <row r="936" spans="1:10" ht="25.5" x14ac:dyDescent="0.2">
      <c r="A936" s="265" t="str">
        <f t="shared" si="64"/>
        <v>35.</v>
      </c>
      <c r="B936" s="265" t="str">
        <f t="shared" si="63"/>
        <v/>
      </c>
      <c r="C936" s="266" t="s">
        <v>21</v>
      </c>
      <c r="D936" s="267">
        <f>SUMIFS('Rozpočet projektu'!$G$10:$G$5012,'Rozpočet projektu'!$A$10:$A$5012,$A936&amp;"*",'Rozpočet projektu'!$C$10:$C$5012,$C936)</f>
        <v>0</v>
      </c>
      <c r="E936" s="267" t="str">
        <f t="shared" si="62"/>
        <v/>
      </c>
      <c r="F936" s="267"/>
      <c r="G936" s="256"/>
      <c r="H936" s="256"/>
      <c r="I936" s="256"/>
      <c r="J936" s="256"/>
    </row>
    <row r="937" spans="1:10" x14ac:dyDescent="0.2">
      <c r="A937" s="265" t="str">
        <f t="shared" si="64"/>
        <v>35.</v>
      </c>
      <c r="B937" s="265" t="str">
        <f t="shared" si="63"/>
        <v/>
      </c>
      <c r="C937" s="266" t="s">
        <v>22</v>
      </c>
      <c r="D937" s="267">
        <f>SUMIFS('Rozpočet projektu'!$G$10:$G$5012,'Rozpočet projektu'!$A$10:$A$5012,$A937&amp;"*",'Rozpočet projektu'!$C$10:$C$5012,$C937)</f>
        <v>0</v>
      </c>
      <c r="E937" s="267" t="str">
        <f t="shared" si="62"/>
        <v/>
      </c>
      <c r="F937" s="267"/>
      <c r="G937" s="256"/>
      <c r="H937" s="256"/>
      <c r="I937" s="256"/>
      <c r="J937" s="256"/>
    </row>
    <row r="938" spans="1:10" ht="25.5" x14ac:dyDescent="0.2">
      <c r="A938" s="265" t="str">
        <f t="shared" si="64"/>
        <v>35.</v>
      </c>
      <c r="B938" s="265" t="str">
        <f t="shared" si="63"/>
        <v/>
      </c>
      <c r="C938" s="266" t="s">
        <v>23</v>
      </c>
      <c r="D938" s="267">
        <f>SUMIFS('Rozpočet projektu'!$G$10:$G$5012,'Rozpočet projektu'!$A$10:$A$5012,$A938&amp;"*",'Rozpočet projektu'!$C$10:$C$5012,$C938)</f>
        <v>0</v>
      </c>
      <c r="E938" s="267" t="str">
        <f t="shared" si="62"/>
        <v/>
      </c>
      <c r="F938" s="267"/>
      <c r="G938" s="256"/>
      <c r="H938" s="256"/>
      <c r="I938" s="256"/>
      <c r="J938" s="256"/>
    </row>
    <row r="939" spans="1:10" ht="25.5" x14ac:dyDescent="0.2">
      <c r="A939" s="265" t="str">
        <f t="shared" si="64"/>
        <v>35.</v>
      </c>
      <c r="B939" s="265" t="str">
        <f t="shared" si="63"/>
        <v/>
      </c>
      <c r="C939" s="266" t="s">
        <v>24</v>
      </c>
      <c r="D939" s="267">
        <f>SUMIFS('Rozpočet projektu'!$G$10:$G$5012,'Rozpočet projektu'!$A$10:$A$5012,$A939&amp;"*",'Rozpočet projektu'!$C$10:$C$5012,$C939)</f>
        <v>0</v>
      </c>
      <c r="E939" s="267" t="str">
        <f t="shared" si="62"/>
        <v/>
      </c>
      <c r="F939" s="267"/>
      <c r="G939" s="256"/>
      <c r="H939" s="256"/>
      <c r="I939" s="256"/>
      <c r="J939" s="256"/>
    </row>
    <row r="940" spans="1:10" x14ac:dyDescent="0.2">
      <c r="A940" s="265" t="str">
        <f t="shared" si="64"/>
        <v>35.</v>
      </c>
      <c r="B940" s="265" t="str">
        <f t="shared" si="63"/>
        <v/>
      </c>
      <c r="C940" s="266" t="s">
        <v>25</v>
      </c>
      <c r="D940" s="267">
        <f>SUMIFS('Rozpočet projektu'!$G$10:$G$5012,'Rozpočet projektu'!$A$10:$A$5012,$A940&amp;"*",'Rozpočet projektu'!$C$10:$C$5012,$C940)</f>
        <v>0</v>
      </c>
      <c r="E940" s="267" t="str">
        <f t="shared" si="62"/>
        <v/>
      </c>
      <c r="F940" s="267"/>
      <c r="G940" s="256"/>
      <c r="H940" s="256"/>
      <c r="I940" s="256"/>
      <c r="J940" s="256"/>
    </row>
    <row r="941" spans="1:10" ht="25.5" x14ac:dyDescent="0.2">
      <c r="A941" s="265" t="str">
        <f t="shared" si="64"/>
        <v>35.</v>
      </c>
      <c r="B941" s="265" t="str">
        <f t="shared" si="63"/>
        <v/>
      </c>
      <c r="C941" s="266" t="s">
        <v>26</v>
      </c>
      <c r="D941" s="267">
        <f>SUMIFS('Rozpočet projektu'!$G$10:$G$5012,'Rozpočet projektu'!$A$10:$A$5012,$A941&amp;"*",'Rozpočet projektu'!$C$10:$C$5012,$C941)</f>
        <v>0</v>
      </c>
      <c r="E941" s="267" t="str">
        <f t="shared" si="62"/>
        <v/>
      </c>
      <c r="F941" s="267"/>
      <c r="G941" s="256"/>
      <c r="H941" s="256"/>
      <c r="I941" s="256"/>
      <c r="J941" s="256"/>
    </row>
    <row r="942" spans="1:10" ht="76.5" x14ac:dyDescent="0.2">
      <c r="A942" s="265" t="str">
        <f t="shared" si="64"/>
        <v>35.</v>
      </c>
      <c r="B942" s="265" t="str">
        <f t="shared" si="63"/>
        <v/>
      </c>
      <c r="C942" s="266" t="s">
        <v>27</v>
      </c>
      <c r="D942" s="267">
        <f>SUMIFS('Rozpočet projektu'!$G$10:$G$5012,'Rozpočet projektu'!$A$10:$A$5012,$A942&amp;"*",'Rozpočet projektu'!$C$10:$C$5012,$C942)</f>
        <v>0</v>
      </c>
      <c r="E942" s="267" t="str">
        <f t="shared" si="62"/>
        <v/>
      </c>
      <c r="F942" s="267"/>
      <c r="G942" s="256"/>
      <c r="H942" s="256"/>
      <c r="I942" s="256"/>
      <c r="J942" s="256"/>
    </row>
    <row r="943" spans="1:10" ht="102" x14ac:dyDescent="0.2">
      <c r="A943" s="265" t="str">
        <f t="shared" si="64"/>
        <v>35.</v>
      </c>
      <c r="B943" s="265" t="str">
        <f t="shared" si="63"/>
        <v/>
      </c>
      <c r="C943" s="266" t="s">
        <v>28</v>
      </c>
      <c r="D943" s="267">
        <f>SUMIFS('Rozpočet projektu'!$G$10:$G$5012,'Rozpočet projektu'!$A$10:$A$5012,$A943&amp;"*",'Rozpočet projektu'!$C$10:$C$5012,$C943)</f>
        <v>0</v>
      </c>
      <c r="E943" s="267" t="str">
        <f t="shared" si="62"/>
        <v/>
      </c>
      <c r="F943" s="267"/>
      <c r="G943" s="256"/>
      <c r="H943" s="256"/>
      <c r="I943" s="256"/>
      <c r="J943" s="256"/>
    </row>
    <row r="944" spans="1:10" ht="76.5" x14ac:dyDescent="0.2">
      <c r="A944" s="265" t="str">
        <f t="shared" si="64"/>
        <v>35.</v>
      </c>
      <c r="B944" s="265" t="str">
        <f t="shared" si="63"/>
        <v/>
      </c>
      <c r="C944" s="266" t="s">
        <v>29</v>
      </c>
      <c r="D944" s="267">
        <f>SUMIFS('Rozpočet projektu'!$G$10:$G$5012,'Rozpočet projektu'!$A$10:$A$5012,$A944&amp;"*",'Rozpočet projektu'!$C$10:$C$5012,$C944)</f>
        <v>0</v>
      </c>
      <c r="E944" s="267" t="str">
        <f t="shared" si="62"/>
        <v/>
      </c>
      <c r="F944" s="267"/>
      <c r="G944" s="256"/>
      <c r="H944" s="256"/>
      <c r="I944" s="256"/>
      <c r="J944" s="256"/>
    </row>
    <row r="945" spans="1:10" ht="63.75" x14ac:dyDescent="0.2">
      <c r="A945" s="265" t="str">
        <f t="shared" si="64"/>
        <v>35.</v>
      </c>
      <c r="B945" s="265" t="str">
        <f t="shared" si="63"/>
        <v/>
      </c>
      <c r="C945" s="266" t="s">
        <v>30</v>
      </c>
      <c r="D945" s="267">
        <f>SUMIFS('Rozpočet projektu'!$G$10:$G$5012,'Rozpočet projektu'!$A$10:$A$5012,$A945&amp;"*",'Rozpočet projektu'!$C$10:$C$5012,$C945)</f>
        <v>0</v>
      </c>
      <c r="E945" s="267" t="str">
        <f t="shared" si="62"/>
        <v/>
      </c>
      <c r="F945" s="267"/>
      <c r="G945" s="256"/>
      <c r="H945" s="256"/>
      <c r="I945" s="256"/>
      <c r="J945" s="256"/>
    </row>
    <row r="946" spans="1:10" ht="38.25" x14ac:dyDescent="0.2">
      <c r="A946" s="265" t="str">
        <f t="shared" si="64"/>
        <v>35.</v>
      </c>
      <c r="B946" s="265" t="str">
        <f t="shared" si="63"/>
        <v/>
      </c>
      <c r="C946" s="266" t="s">
        <v>31</v>
      </c>
      <c r="D946" s="267">
        <f>SUMIFS('Rozpočet projektu'!$G$10:$G$5012,'Rozpočet projektu'!$A$10:$A$5012,$A946&amp;"*",'Rozpočet projektu'!$C$10:$C$5012,$C946)</f>
        <v>0</v>
      </c>
      <c r="E946" s="267" t="str">
        <f t="shared" si="62"/>
        <v/>
      </c>
      <c r="F946" s="267"/>
      <c r="G946" s="256"/>
      <c r="H946" s="256"/>
      <c r="I946" s="256"/>
      <c r="J946" s="256"/>
    </row>
    <row r="947" spans="1:10" ht="25.5" x14ac:dyDescent="0.2">
      <c r="A947" s="265" t="str">
        <f t="shared" si="64"/>
        <v>35.</v>
      </c>
      <c r="B947" s="265" t="str">
        <f t="shared" si="63"/>
        <v/>
      </c>
      <c r="C947" s="266" t="s">
        <v>32</v>
      </c>
      <c r="D947" s="267">
        <f>SUMIFS('Rozpočet projektu'!$G$10:$G$5012,'Rozpočet projektu'!$A$10:$A$5012,$A947&amp;"*",'Rozpočet projektu'!$C$10:$C$5012,$C947)</f>
        <v>0</v>
      </c>
      <c r="E947" s="267" t="str">
        <f t="shared" si="62"/>
        <v/>
      </c>
      <c r="F947" s="267"/>
      <c r="G947" s="256"/>
      <c r="H947" s="256"/>
      <c r="I947" s="256"/>
      <c r="J947" s="256"/>
    </row>
    <row r="948" spans="1:10" ht="25.5" x14ac:dyDescent="0.2">
      <c r="A948" s="265" t="str">
        <f t="shared" si="64"/>
        <v>35.</v>
      </c>
      <c r="B948" s="265" t="str">
        <f t="shared" si="63"/>
        <v/>
      </c>
      <c r="C948" s="266" t="s">
        <v>70</v>
      </c>
      <c r="D948" s="267">
        <f>SUMIFS('Rozpočet projektu'!$G$10:$G$5012,'Rozpočet projektu'!$A$10:$A$5012,$A948&amp;"*",'Rozpočet projektu'!$C$10:$C$5012,$C948)</f>
        <v>0</v>
      </c>
      <c r="E948" s="267" t="str">
        <f t="shared" si="62"/>
        <v/>
      </c>
      <c r="F948" s="267"/>
      <c r="G948" s="256"/>
      <c r="H948" s="256"/>
      <c r="I948" s="256"/>
      <c r="J948" s="256"/>
    </row>
    <row r="949" spans="1:10" ht="38.25" x14ac:dyDescent="0.2">
      <c r="A949" s="265" t="str">
        <f t="shared" si="64"/>
        <v>35.</v>
      </c>
      <c r="B949" s="265" t="str">
        <f t="shared" si="63"/>
        <v/>
      </c>
      <c r="C949" s="266" t="s">
        <v>34</v>
      </c>
      <c r="D949" s="267">
        <f>SUMIFS('Rozpočet projektu'!$G$10:$G$5012,'Rozpočet projektu'!$A$10:$A$5012,$A949&amp;"*",'Rozpočet projektu'!$C$10:$C$5012,$C949)</f>
        <v>0</v>
      </c>
      <c r="E949" s="267" t="str">
        <f t="shared" si="62"/>
        <v/>
      </c>
      <c r="F949" s="267"/>
      <c r="G949" s="256"/>
      <c r="H949" s="256"/>
      <c r="I949" s="256"/>
      <c r="J949" s="256"/>
    </row>
    <row r="950" spans="1:10" x14ac:dyDescent="0.2">
      <c r="A950" s="265" t="s">
        <v>78</v>
      </c>
      <c r="B950" s="265" t="str">
        <f t="shared" si="63"/>
        <v/>
      </c>
      <c r="C950" s="266" t="s">
        <v>8</v>
      </c>
      <c r="D950" s="267">
        <f>SUMIFS('Rozpočet projektu'!$G$10:$G$5012,'Rozpočet projektu'!$A$10:$A$5012,$A950&amp;"*",'Rozpočet projektu'!$C$10:$C$5012,$C950)</f>
        <v>0</v>
      </c>
      <c r="E950" s="267" t="str">
        <f t="shared" si="62"/>
        <v/>
      </c>
      <c r="F950" s="267"/>
      <c r="G950" s="256"/>
      <c r="H950" s="256"/>
      <c r="I950" s="256"/>
      <c r="J950" s="256"/>
    </row>
    <row r="951" spans="1:10" ht="25.5" x14ac:dyDescent="0.2">
      <c r="A951" s="265" t="str">
        <f>+A950</f>
        <v>36.</v>
      </c>
      <c r="B951" s="265" t="str">
        <f t="shared" si="63"/>
        <v/>
      </c>
      <c r="C951" s="266" t="s">
        <v>9</v>
      </c>
      <c r="D951" s="267">
        <f>SUMIFS('Rozpočet projektu'!$G$10:$G$5012,'Rozpočet projektu'!$A$10:$A$5012,$A951&amp;"*",'Rozpočet projektu'!$C$10:$C$5012,$C951)</f>
        <v>0</v>
      </c>
      <c r="E951" s="267" t="str">
        <f t="shared" si="62"/>
        <v/>
      </c>
      <c r="F951" s="267"/>
      <c r="G951" s="256"/>
      <c r="H951" s="256"/>
      <c r="I951" s="256"/>
      <c r="J951" s="256"/>
    </row>
    <row r="952" spans="1:10" ht="38.25" x14ac:dyDescent="0.2">
      <c r="A952" s="265" t="str">
        <f>+A951</f>
        <v>36.</v>
      </c>
      <c r="B952" s="265" t="str">
        <f t="shared" si="63"/>
        <v/>
      </c>
      <c r="C952" s="266" t="s">
        <v>10</v>
      </c>
      <c r="D952" s="267">
        <f>SUMIFS('Rozpočet projektu'!$G$10:$G$5012,'Rozpočet projektu'!$A$10:$A$5012,$A952&amp;"*",'Rozpočet projektu'!$C$10:$C$5012,$C952)</f>
        <v>0</v>
      </c>
      <c r="E952" s="267" t="str">
        <f t="shared" si="62"/>
        <v/>
      </c>
      <c r="F952" s="267"/>
      <c r="G952" s="256"/>
      <c r="H952" s="256"/>
      <c r="I952" s="256"/>
      <c r="J952" s="256"/>
    </row>
    <row r="953" spans="1:10" x14ac:dyDescent="0.2">
      <c r="A953" s="265" t="str">
        <f t="shared" ref="A953:A976" si="65">+A952</f>
        <v>36.</v>
      </c>
      <c r="B953" s="265" t="str">
        <f t="shared" si="63"/>
        <v/>
      </c>
      <c r="C953" s="266" t="s">
        <v>11</v>
      </c>
      <c r="D953" s="267">
        <f>SUMIFS('Rozpočet projektu'!$G$10:$G$5012,'Rozpočet projektu'!$A$10:$A$5012,$A953&amp;"*",'Rozpočet projektu'!$C$10:$C$5012,$C953)</f>
        <v>0</v>
      </c>
      <c r="E953" s="267" t="str">
        <f t="shared" si="62"/>
        <v/>
      </c>
      <c r="F953" s="267"/>
      <c r="G953" s="256"/>
      <c r="H953" s="256"/>
      <c r="I953" s="256"/>
      <c r="J953" s="256"/>
    </row>
    <row r="954" spans="1:10" ht="51" x14ac:dyDescent="0.2">
      <c r="A954" s="265" t="str">
        <f t="shared" si="65"/>
        <v>36.</v>
      </c>
      <c r="B954" s="265" t="str">
        <f t="shared" si="63"/>
        <v/>
      </c>
      <c r="C954" s="266" t="s">
        <v>12</v>
      </c>
      <c r="D954" s="267">
        <f>SUMIFS('Rozpočet projektu'!$G$10:$G$5012,'Rozpočet projektu'!$A$10:$A$5012,$A954&amp;"*",'Rozpočet projektu'!$C$10:$C$5012,$C954)</f>
        <v>0</v>
      </c>
      <c r="E954" s="267" t="str">
        <f t="shared" si="62"/>
        <v/>
      </c>
      <c r="F954" s="267"/>
      <c r="G954" s="256"/>
      <c r="H954" s="256"/>
      <c r="I954" s="256"/>
      <c r="J954" s="256"/>
    </row>
    <row r="955" spans="1:10" ht="25.5" x14ac:dyDescent="0.2">
      <c r="A955" s="265" t="str">
        <f t="shared" si="65"/>
        <v>36.</v>
      </c>
      <c r="B955" s="265" t="str">
        <f t="shared" si="63"/>
        <v/>
      </c>
      <c r="C955" s="266" t="s">
        <v>13</v>
      </c>
      <c r="D955" s="267">
        <f>SUMIFS('Rozpočet projektu'!$G$10:$G$5012,'Rozpočet projektu'!$A$10:$A$5012,$A955&amp;"*",'Rozpočet projektu'!$C$10:$C$5012,$C955)</f>
        <v>0</v>
      </c>
      <c r="E955" s="267" t="str">
        <f t="shared" si="62"/>
        <v/>
      </c>
      <c r="F955" s="267"/>
      <c r="G955" s="256"/>
      <c r="H955" s="256"/>
      <c r="I955" s="256"/>
      <c r="J955" s="256"/>
    </row>
    <row r="956" spans="1:10" x14ac:dyDescent="0.2">
      <c r="A956" s="265" t="str">
        <f t="shared" si="65"/>
        <v>36.</v>
      </c>
      <c r="B956" s="265" t="str">
        <f t="shared" si="63"/>
        <v/>
      </c>
      <c r="C956" s="266" t="s">
        <v>14</v>
      </c>
      <c r="D956" s="267">
        <f>SUMIFS('Rozpočet projektu'!$G$10:$G$5012,'Rozpočet projektu'!$A$10:$A$5012,$A956&amp;"*",'Rozpočet projektu'!$C$10:$C$5012,$C956)</f>
        <v>0</v>
      </c>
      <c r="E956" s="267" t="str">
        <f t="shared" si="62"/>
        <v/>
      </c>
      <c r="F956" s="267"/>
      <c r="G956" s="256"/>
      <c r="H956" s="256"/>
      <c r="I956" s="256"/>
      <c r="J956" s="256"/>
    </row>
    <row r="957" spans="1:10" ht="38.25" x14ac:dyDescent="0.2">
      <c r="A957" s="265" t="str">
        <f t="shared" si="65"/>
        <v>36.</v>
      </c>
      <c r="B957" s="265" t="str">
        <f t="shared" si="63"/>
        <v/>
      </c>
      <c r="C957" s="266" t="s">
        <v>15</v>
      </c>
      <c r="D957" s="267">
        <f>SUMIFS('Rozpočet projektu'!$G$10:$G$5012,'Rozpočet projektu'!$A$10:$A$5012,$A957&amp;"*",'Rozpočet projektu'!$C$10:$C$5012,$C957)</f>
        <v>0</v>
      </c>
      <c r="E957" s="267" t="str">
        <f t="shared" si="62"/>
        <v/>
      </c>
      <c r="F957" s="267"/>
      <c r="G957" s="256"/>
      <c r="H957" s="256"/>
      <c r="I957" s="256"/>
      <c r="J957" s="256"/>
    </row>
    <row r="958" spans="1:10" x14ac:dyDescent="0.2">
      <c r="A958" s="265" t="str">
        <f t="shared" si="65"/>
        <v>36.</v>
      </c>
      <c r="B958" s="265" t="str">
        <f t="shared" si="63"/>
        <v/>
      </c>
      <c r="C958" s="266" t="s">
        <v>16</v>
      </c>
      <c r="D958" s="267">
        <f>SUMIFS('Rozpočet projektu'!$G$10:$G$5012,'Rozpočet projektu'!$A$10:$A$5012,$A958&amp;"*",'Rozpočet projektu'!$C$10:$C$5012,$C958)</f>
        <v>0</v>
      </c>
      <c r="E958" s="267" t="str">
        <f t="shared" si="62"/>
        <v/>
      </c>
      <c r="F958" s="267"/>
      <c r="G958" s="256"/>
      <c r="H958" s="256"/>
      <c r="I958" s="256"/>
      <c r="J958" s="256"/>
    </row>
    <row r="959" spans="1:10" ht="38.25" x14ac:dyDescent="0.2">
      <c r="A959" s="265" t="str">
        <f t="shared" si="65"/>
        <v>36.</v>
      </c>
      <c r="B959" s="265" t="str">
        <f t="shared" si="63"/>
        <v/>
      </c>
      <c r="C959" s="266" t="s">
        <v>17</v>
      </c>
      <c r="D959" s="267">
        <f>SUMIFS('Rozpočet projektu'!$G$10:$G$5012,'Rozpočet projektu'!$A$10:$A$5012,$A959&amp;"*",'Rozpočet projektu'!$C$10:$C$5012,$C959)</f>
        <v>0</v>
      </c>
      <c r="E959" s="267" t="str">
        <f t="shared" si="62"/>
        <v/>
      </c>
      <c r="F959" s="267"/>
      <c r="G959" s="256"/>
      <c r="H959" s="256"/>
      <c r="I959" s="256"/>
      <c r="J959" s="256"/>
    </row>
    <row r="960" spans="1:10" ht="25.5" x14ac:dyDescent="0.2">
      <c r="A960" s="265" t="str">
        <f t="shared" si="65"/>
        <v>36.</v>
      </c>
      <c r="B960" s="265" t="str">
        <f t="shared" si="63"/>
        <v/>
      </c>
      <c r="C960" s="266" t="s">
        <v>18</v>
      </c>
      <c r="D960" s="267">
        <f>SUMIFS('Rozpočet projektu'!$G$10:$G$5012,'Rozpočet projektu'!$A$10:$A$5012,$A960&amp;"*",'Rozpočet projektu'!$C$10:$C$5012,$C960)</f>
        <v>0</v>
      </c>
      <c r="E960" s="267" t="str">
        <f t="shared" si="62"/>
        <v/>
      </c>
      <c r="F960" s="267"/>
      <c r="G960" s="256"/>
      <c r="H960" s="256"/>
      <c r="I960" s="256"/>
      <c r="J960" s="256"/>
    </row>
    <row r="961" spans="1:10" ht="51" x14ac:dyDescent="0.2">
      <c r="A961" s="265" t="str">
        <f t="shared" si="65"/>
        <v>36.</v>
      </c>
      <c r="B961" s="265" t="str">
        <f t="shared" si="63"/>
        <v/>
      </c>
      <c r="C961" s="266" t="s">
        <v>19</v>
      </c>
      <c r="D961" s="267">
        <f>SUMIFS('Rozpočet projektu'!$G$10:$G$5012,'Rozpočet projektu'!$A$10:$A$5012,$A961&amp;"*",'Rozpočet projektu'!$C$10:$C$5012,$C961)</f>
        <v>0</v>
      </c>
      <c r="E961" s="267" t="str">
        <f t="shared" si="62"/>
        <v/>
      </c>
      <c r="F961" s="267"/>
      <c r="G961" s="256"/>
      <c r="H961" s="256"/>
      <c r="I961" s="256"/>
      <c r="J961" s="256"/>
    </row>
    <row r="962" spans="1:10" ht="25.5" x14ac:dyDescent="0.2">
      <c r="A962" s="265" t="str">
        <f t="shared" si="65"/>
        <v>36.</v>
      </c>
      <c r="B962" s="265" t="str">
        <f t="shared" si="63"/>
        <v/>
      </c>
      <c r="C962" s="266" t="s">
        <v>20</v>
      </c>
      <c r="D962" s="267">
        <f>SUMIFS('Rozpočet projektu'!$G$10:$G$5012,'Rozpočet projektu'!$A$10:$A$5012,$A962&amp;"*",'Rozpočet projektu'!$C$10:$C$5012,$C962)</f>
        <v>0</v>
      </c>
      <c r="E962" s="267" t="str">
        <f t="shared" si="62"/>
        <v/>
      </c>
      <c r="F962" s="267"/>
      <c r="G962" s="256"/>
      <c r="H962" s="256"/>
      <c r="I962" s="256"/>
      <c r="J962" s="256"/>
    </row>
    <row r="963" spans="1:10" ht="25.5" x14ac:dyDescent="0.2">
      <c r="A963" s="265" t="str">
        <f t="shared" si="65"/>
        <v>36.</v>
      </c>
      <c r="B963" s="265" t="str">
        <f t="shared" si="63"/>
        <v/>
      </c>
      <c r="C963" s="266" t="s">
        <v>21</v>
      </c>
      <c r="D963" s="267">
        <f>SUMIFS('Rozpočet projektu'!$G$10:$G$5012,'Rozpočet projektu'!$A$10:$A$5012,$A963&amp;"*",'Rozpočet projektu'!$C$10:$C$5012,$C963)</f>
        <v>0</v>
      </c>
      <c r="E963" s="267" t="str">
        <f t="shared" si="62"/>
        <v/>
      </c>
      <c r="F963" s="267"/>
      <c r="G963" s="256"/>
      <c r="H963" s="256"/>
      <c r="I963" s="256"/>
      <c r="J963" s="256"/>
    </row>
    <row r="964" spans="1:10" x14ac:dyDescent="0.2">
      <c r="A964" s="265" t="str">
        <f t="shared" si="65"/>
        <v>36.</v>
      </c>
      <c r="B964" s="265" t="str">
        <f t="shared" si="63"/>
        <v/>
      </c>
      <c r="C964" s="266" t="s">
        <v>22</v>
      </c>
      <c r="D964" s="267">
        <f>SUMIFS('Rozpočet projektu'!$G$10:$G$5012,'Rozpočet projektu'!$A$10:$A$5012,$A964&amp;"*",'Rozpočet projektu'!$C$10:$C$5012,$C964)</f>
        <v>0</v>
      </c>
      <c r="E964" s="267" t="str">
        <f t="shared" si="62"/>
        <v/>
      </c>
      <c r="F964" s="267"/>
      <c r="G964" s="256"/>
      <c r="H964" s="256"/>
      <c r="I964" s="256"/>
      <c r="J964" s="256"/>
    </row>
    <row r="965" spans="1:10" ht="25.5" x14ac:dyDescent="0.2">
      <c r="A965" s="265" t="str">
        <f t="shared" si="65"/>
        <v>36.</v>
      </c>
      <c r="B965" s="265" t="str">
        <f t="shared" si="63"/>
        <v/>
      </c>
      <c r="C965" s="266" t="s">
        <v>23</v>
      </c>
      <c r="D965" s="267">
        <f>SUMIFS('Rozpočet projektu'!$G$10:$G$5012,'Rozpočet projektu'!$A$10:$A$5012,$A965&amp;"*",'Rozpočet projektu'!$C$10:$C$5012,$C965)</f>
        <v>0</v>
      </c>
      <c r="E965" s="267" t="str">
        <f t="shared" ref="E965:E1028" si="66">IFERROR(IF(IF(ROUND($E$2*D965,2)&gt;($E$2*D965),ROUND($E$2*D965,2)-ROUNDUP(ROUND($E$2*D965,2)-($E$2*D965),2),ROUND($E$2*D965,2))&gt;0,IF(ROUND($E$2*D965,2)&gt;($E$2*D965),ROUND($E$2*D965,2)-ROUNDUP(ROUND($E$2*D965,2)-($E$2*D965),2),ROUND($E$2*D965,2)),""),"")</f>
        <v/>
      </c>
      <c r="F965" s="267"/>
      <c r="G965" s="256"/>
      <c r="H965" s="256"/>
      <c r="I965" s="256"/>
      <c r="J965" s="256"/>
    </row>
    <row r="966" spans="1:10" ht="25.5" x14ac:dyDescent="0.2">
      <c r="A966" s="265" t="str">
        <f t="shared" si="65"/>
        <v>36.</v>
      </c>
      <c r="B966" s="265" t="str">
        <f t="shared" ref="B966:B1029" si="67">IFERROR(VLOOKUP(A966,$P$2:$Q$51,2,FALSE),"")</f>
        <v/>
      </c>
      <c r="C966" s="266" t="s">
        <v>24</v>
      </c>
      <c r="D966" s="267">
        <f>SUMIFS('Rozpočet projektu'!$G$10:$G$5012,'Rozpočet projektu'!$A$10:$A$5012,$A966&amp;"*",'Rozpočet projektu'!$C$10:$C$5012,$C966)</f>
        <v>0</v>
      </c>
      <c r="E966" s="267" t="str">
        <f t="shared" si="66"/>
        <v/>
      </c>
      <c r="F966" s="267"/>
      <c r="G966" s="256"/>
      <c r="H966" s="256"/>
      <c r="I966" s="256"/>
      <c r="J966" s="256"/>
    </row>
    <row r="967" spans="1:10" x14ac:dyDescent="0.2">
      <c r="A967" s="265" t="str">
        <f t="shared" si="65"/>
        <v>36.</v>
      </c>
      <c r="B967" s="265" t="str">
        <f t="shared" si="67"/>
        <v/>
      </c>
      <c r="C967" s="266" t="s">
        <v>25</v>
      </c>
      <c r="D967" s="267">
        <f>SUMIFS('Rozpočet projektu'!$G$10:$G$5012,'Rozpočet projektu'!$A$10:$A$5012,$A967&amp;"*",'Rozpočet projektu'!$C$10:$C$5012,$C967)</f>
        <v>0</v>
      </c>
      <c r="E967" s="267" t="str">
        <f t="shared" si="66"/>
        <v/>
      </c>
      <c r="F967" s="267"/>
      <c r="G967" s="256"/>
      <c r="H967" s="256"/>
      <c r="I967" s="256"/>
      <c r="J967" s="256"/>
    </row>
    <row r="968" spans="1:10" ht="25.5" x14ac:dyDescent="0.2">
      <c r="A968" s="265" t="str">
        <f t="shared" si="65"/>
        <v>36.</v>
      </c>
      <c r="B968" s="265" t="str">
        <f t="shared" si="67"/>
        <v/>
      </c>
      <c r="C968" s="266" t="s">
        <v>26</v>
      </c>
      <c r="D968" s="267">
        <f>SUMIFS('Rozpočet projektu'!$G$10:$G$5012,'Rozpočet projektu'!$A$10:$A$5012,$A968&amp;"*",'Rozpočet projektu'!$C$10:$C$5012,$C968)</f>
        <v>0</v>
      </c>
      <c r="E968" s="267" t="str">
        <f t="shared" si="66"/>
        <v/>
      </c>
      <c r="F968" s="267"/>
      <c r="G968" s="256"/>
      <c r="H968" s="256"/>
      <c r="I968" s="256"/>
      <c r="J968" s="256"/>
    </row>
    <row r="969" spans="1:10" ht="76.5" x14ac:dyDescent="0.2">
      <c r="A969" s="265" t="str">
        <f t="shared" si="65"/>
        <v>36.</v>
      </c>
      <c r="B969" s="265" t="str">
        <f t="shared" si="67"/>
        <v/>
      </c>
      <c r="C969" s="266" t="s">
        <v>27</v>
      </c>
      <c r="D969" s="267">
        <f>SUMIFS('Rozpočet projektu'!$G$10:$G$5012,'Rozpočet projektu'!$A$10:$A$5012,$A969&amp;"*",'Rozpočet projektu'!$C$10:$C$5012,$C969)</f>
        <v>0</v>
      </c>
      <c r="E969" s="267" t="str">
        <f t="shared" si="66"/>
        <v/>
      </c>
      <c r="F969" s="267"/>
      <c r="G969" s="256"/>
      <c r="H969" s="256"/>
      <c r="I969" s="256"/>
      <c r="J969" s="256"/>
    </row>
    <row r="970" spans="1:10" ht="102" x14ac:dyDescent="0.2">
      <c r="A970" s="265" t="str">
        <f t="shared" si="65"/>
        <v>36.</v>
      </c>
      <c r="B970" s="265" t="str">
        <f t="shared" si="67"/>
        <v/>
      </c>
      <c r="C970" s="266" t="s">
        <v>28</v>
      </c>
      <c r="D970" s="267">
        <f>SUMIFS('Rozpočet projektu'!$G$10:$G$5012,'Rozpočet projektu'!$A$10:$A$5012,$A970&amp;"*",'Rozpočet projektu'!$C$10:$C$5012,$C970)</f>
        <v>0</v>
      </c>
      <c r="E970" s="267" t="str">
        <f t="shared" si="66"/>
        <v/>
      </c>
      <c r="F970" s="267"/>
      <c r="G970" s="256"/>
      <c r="H970" s="256"/>
      <c r="I970" s="256"/>
      <c r="J970" s="256"/>
    </row>
    <row r="971" spans="1:10" ht="76.5" x14ac:dyDescent="0.2">
      <c r="A971" s="265" t="str">
        <f t="shared" si="65"/>
        <v>36.</v>
      </c>
      <c r="B971" s="265" t="str">
        <f t="shared" si="67"/>
        <v/>
      </c>
      <c r="C971" s="266" t="s">
        <v>29</v>
      </c>
      <c r="D971" s="267">
        <f>SUMIFS('Rozpočet projektu'!$G$10:$G$5012,'Rozpočet projektu'!$A$10:$A$5012,$A971&amp;"*",'Rozpočet projektu'!$C$10:$C$5012,$C971)</f>
        <v>0</v>
      </c>
      <c r="E971" s="267" t="str">
        <f t="shared" si="66"/>
        <v/>
      </c>
      <c r="F971" s="267"/>
      <c r="G971" s="256"/>
      <c r="H971" s="256"/>
      <c r="I971" s="256"/>
      <c r="J971" s="256"/>
    </row>
    <row r="972" spans="1:10" ht="63.75" x14ac:dyDescent="0.2">
      <c r="A972" s="265" t="str">
        <f t="shared" si="65"/>
        <v>36.</v>
      </c>
      <c r="B972" s="265" t="str">
        <f t="shared" si="67"/>
        <v/>
      </c>
      <c r="C972" s="266" t="s">
        <v>30</v>
      </c>
      <c r="D972" s="267">
        <f>SUMIFS('Rozpočet projektu'!$G$10:$G$5012,'Rozpočet projektu'!$A$10:$A$5012,$A972&amp;"*",'Rozpočet projektu'!$C$10:$C$5012,$C972)</f>
        <v>0</v>
      </c>
      <c r="E972" s="267" t="str">
        <f t="shared" si="66"/>
        <v/>
      </c>
      <c r="F972" s="267"/>
      <c r="G972" s="256"/>
      <c r="H972" s="256"/>
      <c r="I972" s="256"/>
      <c r="J972" s="256"/>
    </row>
    <row r="973" spans="1:10" ht="38.25" x14ac:dyDescent="0.2">
      <c r="A973" s="265" t="str">
        <f t="shared" si="65"/>
        <v>36.</v>
      </c>
      <c r="B973" s="265" t="str">
        <f t="shared" si="67"/>
        <v/>
      </c>
      <c r="C973" s="266" t="s">
        <v>31</v>
      </c>
      <c r="D973" s="267">
        <f>SUMIFS('Rozpočet projektu'!$G$10:$G$5012,'Rozpočet projektu'!$A$10:$A$5012,$A973&amp;"*",'Rozpočet projektu'!$C$10:$C$5012,$C973)</f>
        <v>0</v>
      </c>
      <c r="E973" s="267" t="str">
        <f t="shared" si="66"/>
        <v/>
      </c>
      <c r="F973" s="267"/>
      <c r="G973" s="256"/>
      <c r="H973" s="256"/>
      <c r="I973" s="256"/>
      <c r="J973" s="256"/>
    </row>
    <row r="974" spans="1:10" ht="25.5" x14ac:dyDescent="0.2">
      <c r="A974" s="265" t="str">
        <f t="shared" si="65"/>
        <v>36.</v>
      </c>
      <c r="B974" s="265" t="str">
        <f t="shared" si="67"/>
        <v/>
      </c>
      <c r="C974" s="266" t="s">
        <v>32</v>
      </c>
      <c r="D974" s="267">
        <f>SUMIFS('Rozpočet projektu'!$G$10:$G$5012,'Rozpočet projektu'!$A$10:$A$5012,$A974&amp;"*",'Rozpočet projektu'!$C$10:$C$5012,$C974)</f>
        <v>0</v>
      </c>
      <c r="E974" s="267" t="str">
        <f t="shared" si="66"/>
        <v/>
      </c>
      <c r="F974" s="267"/>
      <c r="G974" s="256"/>
      <c r="H974" s="256"/>
      <c r="I974" s="256"/>
      <c r="J974" s="256"/>
    </row>
    <row r="975" spans="1:10" ht="25.5" x14ac:dyDescent="0.2">
      <c r="A975" s="265" t="str">
        <f t="shared" si="65"/>
        <v>36.</v>
      </c>
      <c r="B975" s="265" t="str">
        <f t="shared" si="67"/>
        <v/>
      </c>
      <c r="C975" s="266" t="s">
        <v>70</v>
      </c>
      <c r="D975" s="267">
        <f>SUMIFS('Rozpočet projektu'!$G$10:$G$5012,'Rozpočet projektu'!$A$10:$A$5012,$A975&amp;"*",'Rozpočet projektu'!$C$10:$C$5012,$C975)</f>
        <v>0</v>
      </c>
      <c r="E975" s="267" t="str">
        <f t="shared" si="66"/>
        <v/>
      </c>
      <c r="F975" s="267"/>
      <c r="G975" s="256"/>
      <c r="H975" s="256"/>
      <c r="I975" s="256"/>
      <c r="J975" s="256"/>
    </row>
    <row r="976" spans="1:10" ht="38.25" x14ac:dyDescent="0.2">
      <c r="A976" s="265" t="str">
        <f t="shared" si="65"/>
        <v>36.</v>
      </c>
      <c r="B976" s="265" t="str">
        <f t="shared" si="67"/>
        <v/>
      </c>
      <c r="C976" s="266" t="s">
        <v>34</v>
      </c>
      <c r="D976" s="267">
        <f>SUMIFS('Rozpočet projektu'!$G$10:$G$5012,'Rozpočet projektu'!$A$10:$A$5012,$A976&amp;"*",'Rozpočet projektu'!$C$10:$C$5012,$C976)</f>
        <v>0</v>
      </c>
      <c r="E976" s="267" t="str">
        <f t="shared" si="66"/>
        <v/>
      </c>
      <c r="F976" s="267"/>
      <c r="G976" s="256"/>
      <c r="H976" s="256"/>
      <c r="I976" s="256"/>
      <c r="J976" s="256"/>
    </row>
    <row r="977" spans="1:10" x14ac:dyDescent="0.2">
      <c r="A977" s="265" t="s">
        <v>79</v>
      </c>
      <c r="B977" s="265" t="str">
        <f t="shared" si="67"/>
        <v/>
      </c>
      <c r="C977" s="266" t="s">
        <v>8</v>
      </c>
      <c r="D977" s="267">
        <f>SUMIFS('Rozpočet projektu'!$G$10:$G$5012,'Rozpočet projektu'!$A$10:$A$5012,$A977&amp;"*",'Rozpočet projektu'!$C$10:$C$5012,$C977)</f>
        <v>0</v>
      </c>
      <c r="E977" s="267" t="str">
        <f t="shared" si="66"/>
        <v/>
      </c>
      <c r="F977" s="267"/>
      <c r="G977" s="256"/>
      <c r="H977" s="256"/>
      <c r="I977" s="256"/>
      <c r="J977" s="256"/>
    </row>
    <row r="978" spans="1:10" ht="25.5" x14ac:dyDescent="0.2">
      <c r="A978" s="265" t="str">
        <f>+A977</f>
        <v>37.</v>
      </c>
      <c r="B978" s="265" t="str">
        <f t="shared" si="67"/>
        <v/>
      </c>
      <c r="C978" s="266" t="s">
        <v>9</v>
      </c>
      <c r="D978" s="267">
        <f>SUMIFS('Rozpočet projektu'!$G$10:$G$5012,'Rozpočet projektu'!$A$10:$A$5012,$A978&amp;"*",'Rozpočet projektu'!$C$10:$C$5012,$C978)</f>
        <v>0</v>
      </c>
      <c r="E978" s="267" t="str">
        <f t="shared" si="66"/>
        <v/>
      </c>
      <c r="F978" s="267"/>
      <c r="G978" s="256"/>
      <c r="H978" s="256"/>
      <c r="I978" s="256"/>
      <c r="J978" s="256"/>
    </row>
    <row r="979" spans="1:10" ht="38.25" x14ac:dyDescent="0.2">
      <c r="A979" s="265" t="str">
        <f>+A978</f>
        <v>37.</v>
      </c>
      <c r="B979" s="265" t="str">
        <f t="shared" si="67"/>
        <v/>
      </c>
      <c r="C979" s="266" t="s">
        <v>10</v>
      </c>
      <c r="D979" s="267">
        <f>SUMIFS('Rozpočet projektu'!$G$10:$G$5012,'Rozpočet projektu'!$A$10:$A$5012,$A979&amp;"*",'Rozpočet projektu'!$C$10:$C$5012,$C979)</f>
        <v>0</v>
      </c>
      <c r="E979" s="267" t="str">
        <f t="shared" si="66"/>
        <v/>
      </c>
      <c r="F979" s="267"/>
      <c r="G979" s="256"/>
      <c r="H979" s="256"/>
      <c r="I979" s="256"/>
      <c r="J979" s="256"/>
    </row>
    <row r="980" spans="1:10" x14ac:dyDescent="0.2">
      <c r="A980" s="265" t="str">
        <f t="shared" ref="A980:A1003" si="68">+A979</f>
        <v>37.</v>
      </c>
      <c r="B980" s="265" t="str">
        <f t="shared" si="67"/>
        <v/>
      </c>
      <c r="C980" s="266" t="s">
        <v>11</v>
      </c>
      <c r="D980" s="267">
        <f>SUMIFS('Rozpočet projektu'!$G$10:$G$5012,'Rozpočet projektu'!$A$10:$A$5012,$A980&amp;"*",'Rozpočet projektu'!$C$10:$C$5012,$C980)</f>
        <v>0</v>
      </c>
      <c r="E980" s="267" t="str">
        <f t="shared" si="66"/>
        <v/>
      </c>
      <c r="F980" s="267"/>
      <c r="G980" s="256"/>
      <c r="H980" s="256"/>
      <c r="I980" s="256"/>
      <c r="J980" s="256"/>
    </row>
    <row r="981" spans="1:10" ht="51" x14ac:dyDescent="0.2">
      <c r="A981" s="265" t="str">
        <f t="shared" si="68"/>
        <v>37.</v>
      </c>
      <c r="B981" s="265" t="str">
        <f t="shared" si="67"/>
        <v/>
      </c>
      <c r="C981" s="266" t="s">
        <v>12</v>
      </c>
      <c r="D981" s="267">
        <f>SUMIFS('Rozpočet projektu'!$G$10:$G$5012,'Rozpočet projektu'!$A$10:$A$5012,$A981&amp;"*",'Rozpočet projektu'!$C$10:$C$5012,$C981)</f>
        <v>0</v>
      </c>
      <c r="E981" s="267" t="str">
        <f t="shared" si="66"/>
        <v/>
      </c>
      <c r="F981" s="267"/>
      <c r="G981" s="256"/>
      <c r="H981" s="256"/>
      <c r="I981" s="256"/>
      <c r="J981" s="256"/>
    </row>
    <row r="982" spans="1:10" ht="25.5" x14ac:dyDescent="0.2">
      <c r="A982" s="265" t="str">
        <f t="shared" si="68"/>
        <v>37.</v>
      </c>
      <c r="B982" s="265" t="str">
        <f t="shared" si="67"/>
        <v/>
      </c>
      <c r="C982" s="266" t="s">
        <v>13</v>
      </c>
      <c r="D982" s="267">
        <f>SUMIFS('Rozpočet projektu'!$G$10:$G$5012,'Rozpočet projektu'!$A$10:$A$5012,$A982&amp;"*",'Rozpočet projektu'!$C$10:$C$5012,$C982)</f>
        <v>0</v>
      </c>
      <c r="E982" s="267" t="str">
        <f t="shared" si="66"/>
        <v/>
      </c>
      <c r="F982" s="267"/>
      <c r="G982" s="256"/>
      <c r="H982" s="256"/>
      <c r="I982" s="256"/>
      <c r="J982" s="256"/>
    </row>
    <row r="983" spans="1:10" x14ac:dyDescent="0.2">
      <c r="A983" s="265" t="str">
        <f t="shared" si="68"/>
        <v>37.</v>
      </c>
      <c r="B983" s="265" t="str">
        <f t="shared" si="67"/>
        <v/>
      </c>
      <c r="C983" s="266" t="s">
        <v>14</v>
      </c>
      <c r="D983" s="267">
        <f>SUMIFS('Rozpočet projektu'!$G$10:$G$5012,'Rozpočet projektu'!$A$10:$A$5012,$A983&amp;"*",'Rozpočet projektu'!$C$10:$C$5012,$C983)</f>
        <v>0</v>
      </c>
      <c r="E983" s="267" t="str">
        <f t="shared" si="66"/>
        <v/>
      </c>
      <c r="F983" s="267"/>
      <c r="G983" s="256"/>
      <c r="H983" s="256"/>
      <c r="I983" s="256"/>
      <c r="J983" s="256"/>
    </row>
    <row r="984" spans="1:10" ht="38.25" x14ac:dyDescent="0.2">
      <c r="A984" s="265" t="str">
        <f t="shared" si="68"/>
        <v>37.</v>
      </c>
      <c r="B984" s="265" t="str">
        <f t="shared" si="67"/>
        <v/>
      </c>
      <c r="C984" s="266" t="s">
        <v>15</v>
      </c>
      <c r="D984" s="267">
        <f>SUMIFS('Rozpočet projektu'!$G$10:$G$5012,'Rozpočet projektu'!$A$10:$A$5012,$A984&amp;"*",'Rozpočet projektu'!$C$10:$C$5012,$C984)</f>
        <v>0</v>
      </c>
      <c r="E984" s="267" t="str">
        <f t="shared" si="66"/>
        <v/>
      </c>
      <c r="F984" s="267"/>
      <c r="G984" s="256"/>
      <c r="H984" s="256"/>
      <c r="I984" s="256"/>
      <c r="J984" s="256"/>
    </row>
    <row r="985" spans="1:10" x14ac:dyDescent="0.2">
      <c r="A985" s="265" t="str">
        <f t="shared" si="68"/>
        <v>37.</v>
      </c>
      <c r="B985" s="265" t="str">
        <f t="shared" si="67"/>
        <v/>
      </c>
      <c r="C985" s="266" t="s">
        <v>16</v>
      </c>
      <c r="D985" s="267">
        <f>SUMIFS('Rozpočet projektu'!$G$10:$G$5012,'Rozpočet projektu'!$A$10:$A$5012,$A985&amp;"*",'Rozpočet projektu'!$C$10:$C$5012,$C985)</f>
        <v>0</v>
      </c>
      <c r="E985" s="267" t="str">
        <f t="shared" si="66"/>
        <v/>
      </c>
      <c r="F985" s="267"/>
      <c r="G985" s="256"/>
      <c r="H985" s="256"/>
      <c r="I985" s="256"/>
      <c r="J985" s="256"/>
    </row>
    <row r="986" spans="1:10" ht="38.25" x14ac:dyDescent="0.2">
      <c r="A986" s="265" t="str">
        <f t="shared" si="68"/>
        <v>37.</v>
      </c>
      <c r="B986" s="265" t="str">
        <f t="shared" si="67"/>
        <v/>
      </c>
      <c r="C986" s="266" t="s">
        <v>17</v>
      </c>
      <c r="D986" s="267">
        <f>SUMIFS('Rozpočet projektu'!$G$10:$G$5012,'Rozpočet projektu'!$A$10:$A$5012,$A986&amp;"*",'Rozpočet projektu'!$C$10:$C$5012,$C986)</f>
        <v>0</v>
      </c>
      <c r="E986" s="267" t="str">
        <f t="shared" si="66"/>
        <v/>
      </c>
      <c r="F986" s="267"/>
      <c r="G986" s="256"/>
      <c r="H986" s="256"/>
      <c r="I986" s="256"/>
      <c r="J986" s="256"/>
    </row>
    <row r="987" spans="1:10" ht="25.5" x14ac:dyDescent="0.2">
      <c r="A987" s="265" t="str">
        <f t="shared" si="68"/>
        <v>37.</v>
      </c>
      <c r="B987" s="265" t="str">
        <f t="shared" si="67"/>
        <v/>
      </c>
      <c r="C987" s="266" t="s">
        <v>18</v>
      </c>
      <c r="D987" s="267">
        <f>SUMIFS('Rozpočet projektu'!$G$10:$G$5012,'Rozpočet projektu'!$A$10:$A$5012,$A987&amp;"*",'Rozpočet projektu'!$C$10:$C$5012,$C987)</f>
        <v>0</v>
      </c>
      <c r="E987" s="267" t="str">
        <f t="shared" si="66"/>
        <v/>
      </c>
      <c r="F987" s="267"/>
      <c r="G987" s="256"/>
      <c r="H987" s="256"/>
      <c r="I987" s="256"/>
      <c r="J987" s="256"/>
    </row>
    <row r="988" spans="1:10" ht="51" x14ac:dyDescent="0.2">
      <c r="A988" s="265" t="str">
        <f t="shared" si="68"/>
        <v>37.</v>
      </c>
      <c r="B988" s="265" t="str">
        <f t="shared" si="67"/>
        <v/>
      </c>
      <c r="C988" s="266" t="s">
        <v>19</v>
      </c>
      <c r="D988" s="267">
        <f>SUMIFS('Rozpočet projektu'!$G$10:$G$5012,'Rozpočet projektu'!$A$10:$A$5012,$A988&amp;"*",'Rozpočet projektu'!$C$10:$C$5012,$C988)</f>
        <v>0</v>
      </c>
      <c r="E988" s="267" t="str">
        <f t="shared" si="66"/>
        <v/>
      </c>
      <c r="F988" s="267"/>
      <c r="G988" s="256"/>
      <c r="H988" s="256"/>
      <c r="I988" s="256"/>
      <c r="J988" s="256"/>
    </row>
    <row r="989" spans="1:10" ht="25.5" x14ac:dyDescent="0.2">
      <c r="A989" s="265" t="str">
        <f t="shared" si="68"/>
        <v>37.</v>
      </c>
      <c r="B989" s="265" t="str">
        <f t="shared" si="67"/>
        <v/>
      </c>
      <c r="C989" s="266" t="s">
        <v>20</v>
      </c>
      <c r="D989" s="267">
        <f>SUMIFS('Rozpočet projektu'!$G$10:$G$5012,'Rozpočet projektu'!$A$10:$A$5012,$A989&amp;"*",'Rozpočet projektu'!$C$10:$C$5012,$C989)</f>
        <v>0</v>
      </c>
      <c r="E989" s="267" t="str">
        <f t="shared" si="66"/>
        <v/>
      </c>
      <c r="F989" s="267"/>
      <c r="G989" s="256"/>
      <c r="H989" s="256"/>
      <c r="I989" s="256"/>
      <c r="J989" s="256"/>
    </row>
    <row r="990" spans="1:10" ht="25.5" x14ac:dyDescent="0.2">
      <c r="A990" s="265" t="str">
        <f t="shared" si="68"/>
        <v>37.</v>
      </c>
      <c r="B990" s="265" t="str">
        <f t="shared" si="67"/>
        <v/>
      </c>
      <c r="C990" s="266" t="s">
        <v>21</v>
      </c>
      <c r="D990" s="267">
        <f>SUMIFS('Rozpočet projektu'!$G$10:$G$5012,'Rozpočet projektu'!$A$10:$A$5012,$A990&amp;"*",'Rozpočet projektu'!$C$10:$C$5012,$C990)</f>
        <v>0</v>
      </c>
      <c r="E990" s="267" t="str">
        <f t="shared" si="66"/>
        <v/>
      </c>
      <c r="F990" s="267"/>
      <c r="G990" s="256"/>
      <c r="H990" s="256"/>
      <c r="I990" s="256"/>
      <c r="J990" s="256"/>
    </row>
    <row r="991" spans="1:10" x14ac:dyDescent="0.2">
      <c r="A991" s="265" t="str">
        <f t="shared" si="68"/>
        <v>37.</v>
      </c>
      <c r="B991" s="265" t="str">
        <f t="shared" si="67"/>
        <v/>
      </c>
      <c r="C991" s="266" t="s">
        <v>22</v>
      </c>
      <c r="D991" s="267">
        <f>SUMIFS('Rozpočet projektu'!$G$10:$G$5012,'Rozpočet projektu'!$A$10:$A$5012,$A991&amp;"*",'Rozpočet projektu'!$C$10:$C$5012,$C991)</f>
        <v>0</v>
      </c>
      <c r="E991" s="267" t="str">
        <f t="shared" si="66"/>
        <v/>
      </c>
      <c r="F991" s="267"/>
      <c r="G991" s="256"/>
      <c r="H991" s="256"/>
      <c r="I991" s="256"/>
      <c r="J991" s="256"/>
    </row>
    <row r="992" spans="1:10" ht="25.5" x14ac:dyDescent="0.2">
      <c r="A992" s="265" t="str">
        <f t="shared" si="68"/>
        <v>37.</v>
      </c>
      <c r="B992" s="265" t="str">
        <f t="shared" si="67"/>
        <v/>
      </c>
      <c r="C992" s="266" t="s">
        <v>23</v>
      </c>
      <c r="D992" s="267">
        <f>SUMIFS('Rozpočet projektu'!$G$10:$G$5012,'Rozpočet projektu'!$A$10:$A$5012,$A992&amp;"*",'Rozpočet projektu'!$C$10:$C$5012,$C992)</f>
        <v>0</v>
      </c>
      <c r="E992" s="267" t="str">
        <f t="shared" si="66"/>
        <v/>
      </c>
      <c r="F992" s="267"/>
      <c r="G992" s="256"/>
      <c r="H992" s="256"/>
      <c r="I992" s="256"/>
      <c r="J992" s="256"/>
    </row>
    <row r="993" spans="1:10" ht="25.5" x14ac:dyDescent="0.2">
      <c r="A993" s="265" t="str">
        <f t="shared" si="68"/>
        <v>37.</v>
      </c>
      <c r="B993" s="265" t="str">
        <f t="shared" si="67"/>
        <v/>
      </c>
      <c r="C993" s="266" t="s">
        <v>24</v>
      </c>
      <c r="D993" s="267">
        <f>SUMIFS('Rozpočet projektu'!$G$10:$G$5012,'Rozpočet projektu'!$A$10:$A$5012,$A993&amp;"*",'Rozpočet projektu'!$C$10:$C$5012,$C993)</f>
        <v>0</v>
      </c>
      <c r="E993" s="267" t="str">
        <f t="shared" si="66"/>
        <v/>
      </c>
      <c r="F993" s="267"/>
      <c r="G993" s="256"/>
      <c r="H993" s="256"/>
      <c r="I993" s="256"/>
      <c r="J993" s="256"/>
    </row>
    <row r="994" spans="1:10" x14ac:dyDescent="0.2">
      <c r="A994" s="265" t="str">
        <f t="shared" si="68"/>
        <v>37.</v>
      </c>
      <c r="B994" s="265" t="str">
        <f t="shared" si="67"/>
        <v/>
      </c>
      <c r="C994" s="266" t="s">
        <v>25</v>
      </c>
      <c r="D994" s="267">
        <f>SUMIFS('Rozpočet projektu'!$G$10:$G$5012,'Rozpočet projektu'!$A$10:$A$5012,$A994&amp;"*",'Rozpočet projektu'!$C$10:$C$5012,$C994)</f>
        <v>0</v>
      </c>
      <c r="E994" s="267" t="str">
        <f t="shared" si="66"/>
        <v/>
      </c>
      <c r="F994" s="267"/>
      <c r="G994" s="256"/>
      <c r="H994" s="256"/>
      <c r="I994" s="256"/>
      <c r="J994" s="256"/>
    </row>
    <row r="995" spans="1:10" ht="25.5" x14ac:dyDescent="0.2">
      <c r="A995" s="265" t="str">
        <f t="shared" si="68"/>
        <v>37.</v>
      </c>
      <c r="B995" s="265" t="str">
        <f t="shared" si="67"/>
        <v/>
      </c>
      <c r="C995" s="266" t="s">
        <v>26</v>
      </c>
      <c r="D995" s="267">
        <f>SUMIFS('Rozpočet projektu'!$G$10:$G$5012,'Rozpočet projektu'!$A$10:$A$5012,$A995&amp;"*",'Rozpočet projektu'!$C$10:$C$5012,$C995)</f>
        <v>0</v>
      </c>
      <c r="E995" s="267" t="str">
        <f t="shared" si="66"/>
        <v/>
      </c>
      <c r="F995" s="267"/>
      <c r="G995" s="256"/>
      <c r="H995" s="256"/>
      <c r="I995" s="256"/>
      <c r="J995" s="256"/>
    </row>
    <row r="996" spans="1:10" ht="76.5" x14ac:dyDescent="0.2">
      <c r="A996" s="265" t="str">
        <f t="shared" si="68"/>
        <v>37.</v>
      </c>
      <c r="B996" s="265" t="str">
        <f t="shared" si="67"/>
        <v/>
      </c>
      <c r="C996" s="266" t="s">
        <v>27</v>
      </c>
      <c r="D996" s="267">
        <f>SUMIFS('Rozpočet projektu'!$G$10:$G$5012,'Rozpočet projektu'!$A$10:$A$5012,$A996&amp;"*",'Rozpočet projektu'!$C$10:$C$5012,$C996)</f>
        <v>0</v>
      </c>
      <c r="E996" s="267" t="str">
        <f t="shared" si="66"/>
        <v/>
      </c>
      <c r="F996" s="267"/>
      <c r="G996" s="256"/>
      <c r="H996" s="256"/>
      <c r="I996" s="256"/>
      <c r="J996" s="256"/>
    </row>
    <row r="997" spans="1:10" ht="102" x14ac:dyDescent="0.2">
      <c r="A997" s="265" t="str">
        <f t="shared" si="68"/>
        <v>37.</v>
      </c>
      <c r="B997" s="265" t="str">
        <f t="shared" si="67"/>
        <v/>
      </c>
      <c r="C997" s="266" t="s">
        <v>28</v>
      </c>
      <c r="D997" s="267">
        <f>SUMIFS('Rozpočet projektu'!$G$10:$G$5012,'Rozpočet projektu'!$A$10:$A$5012,$A997&amp;"*",'Rozpočet projektu'!$C$10:$C$5012,$C997)</f>
        <v>0</v>
      </c>
      <c r="E997" s="267" t="str">
        <f t="shared" si="66"/>
        <v/>
      </c>
      <c r="F997" s="267"/>
      <c r="G997" s="256"/>
      <c r="H997" s="256"/>
      <c r="I997" s="256"/>
      <c r="J997" s="256"/>
    </row>
    <row r="998" spans="1:10" ht="76.5" x14ac:dyDescent="0.2">
      <c r="A998" s="265" t="str">
        <f t="shared" si="68"/>
        <v>37.</v>
      </c>
      <c r="B998" s="265" t="str">
        <f t="shared" si="67"/>
        <v/>
      </c>
      <c r="C998" s="266" t="s">
        <v>29</v>
      </c>
      <c r="D998" s="267">
        <f>SUMIFS('Rozpočet projektu'!$G$10:$G$5012,'Rozpočet projektu'!$A$10:$A$5012,$A998&amp;"*",'Rozpočet projektu'!$C$10:$C$5012,$C998)</f>
        <v>0</v>
      </c>
      <c r="E998" s="267" t="str">
        <f t="shared" si="66"/>
        <v/>
      </c>
      <c r="F998" s="267"/>
      <c r="G998" s="256"/>
      <c r="H998" s="256"/>
      <c r="I998" s="256"/>
      <c r="J998" s="256"/>
    </row>
    <row r="999" spans="1:10" ht="63.75" x14ac:dyDescent="0.2">
      <c r="A999" s="265" t="str">
        <f t="shared" si="68"/>
        <v>37.</v>
      </c>
      <c r="B999" s="265" t="str">
        <f t="shared" si="67"/>
        <v/>
      </c>
      <c r="C999" s="266" t="s">
        <v>30</v>
      </c>
      <c r="D999" s="267">
        <f>SUMIFS('Rozpočet projektu'!$G$10:$G$5012,'Rozpočet projektu'!$A$10:$A$5012,$A999&amp;"*",'Rozpočet projektu'!$C$10:$C$5012,$C999)</f>
        <v>0</v>
      </c>
      <c r="E999" s="267" t="str">
        <f t="shared" si="66"/>
        <v/>
      </c>
      <c r="F999" s="267"/>
      <c r="G999" s="256"/>
      <c r="H999" s="256"/>
      <c r="I999" s="256"/>
      <c r="J999" s="256"/>
    </row>
    <row r="1000" spans="1:10" ht="38.25" x14ac:dyDescent="0.2">
      <c r="A1000" s="265" t="str">
        <f t="shared" si="68"/>
        <v>37.</v>
      </c>
      <c r="B1000" s="265" t="str">
        <f t="shared" si="67"/>
        <v/>
      </c>
      <c r="C1000" s="266" t="s">
        <v>31</v>
      </c>
      <c r="D1000" s="267">
        <f>SUMIFS('Rozpočet projektu'!$G$10:$G$5012,'Rozpočet projektu'!$A$10:$A$5012,$A1000&amp;"*",'Rozpočet projektu'!$C$10:$C$5012,$C1000)</f>
        <v>0</v>
      </c>
      <c r="E1000" s="267" t="str">
        <f t="shared" si="66"/>
        <v/>
      </c>
      <c r="F1000" s="267"/>
      <c r="G1000" s="256"/>
      <c r="H1000" s="256"/>
      <c r="I1000" s="256"/>
      <c r="J1000" s="256"/>
    </row>
    <row r="1001" spans="1:10" ht="25.5" x14ac:dyDescent="0.2">
      <c r="A1001" s="265" t="str">
        <f t="shared" si="68"/>
        <v>37.</v>
      </c>
      <c r="B1001" s="265" t="str">
        <f t="shared" si="67"/>
        <v/>
      </c>
      <c r="C1001" s="266" t="s">
        <v>32</v>
      </c>
      <c r="D1001" s="267">
        <f>SUMIFS('Rozpočet projektu'!$G$10:$G$5012,'Rozpočet projektu'!$A$10:$A$5012,$A1001&amp;"*",'Rozpočet projektu'!$C$10:$C$5012,$C1001)</f>
        <v>0</v>
      </c>
      <c r="E1001" s="267" t="str">
        <f t="shared" si="66"/>
        <v/>
      </c>
      <c r="F1001" s="267"/>
      <c r="G1001" s="256"/>
      <c r="H1001" s="256"/>
      <c r="I1001" s="256"/>
      <c r="J1001" s="256"/>
    </row>
    <row r="1002" spans="1:10" ht="25.5" x14ac:dyDescent="0.2">
      <c r="A1002" s="265" t="str">
        <f t="shared" si="68"/>
        <v>37.</v>
      </c>
      <c r="B1002" s="265" t="str">
        <f t="shared" si="67"/>
        <v/>
      </c>
      <c r="C1002" s="266" t="s">
        <v>70</v>
      </c>
      <c r="D1002" s="267">
        <f>SUMIFS('Rozpočet projektu'!$G$10:$G$5012,'Rozpočet projektu'!$A$10:$A$5012,$A1002&amp;"*",'Rozpočet projektu'!$C$10:$C$5012,$C1002)</f>
        <v>0</v>
      </c>
      <c r="E1002" s="267" t="str">
        <f t="shared" si="66"/>
        <v/>
      </c>
      <c r="F1002" s="267"/>
      <c r="G1002" s="256"/>
      <c r="H1002" s="256"/>
      <c r="I1002" s="256"/>
      <c r="J1002" s="256"/>
    </row>
    <row r="1003" spans="1:10" ht="38.25" x14ac:dyDescent="0.2">
      <c r="A1003" s="265" t="str">
        <f t="shared" si="68"/>
        <v>37.</v>
      </c>
      <c r="B1003" s="265" t="str">
        <f t="shared" si="67"/>
        <v/>
      </c>
      <c r="C1003" s="266" t="s">
        <v>34</v>
      </c>
      <c r="D1003" s="267">
        <f>SUMIFS('Rozpočet projektu'!$G$10:$G$5012,'Rozpočet projektu'!$A$10:$A$5012,$A1003&amp;"*",'Rozpočet projektu'!$C$10:$C$5012,$C1003)</f>
        <v>0</v>
      </c>
      <c r="E1003" s="267" t="str">
        <f t="shared" si="66"/>
        <v/>
      </c>
      <c r="F1003" s="267"/>
      <c r="G1003" s="256"/>
      <c r="H1003" s="256"/>
      <c r="I1003" s="256"/>
      <c r="J1003" s="256"/>
    </row>
    <row r="1004" spans="1:10" x14ac:dyDescent="0.2">
      <c r="A1004" s="265" t="s">
        <v>80</v>
      </c>
      <c r="B1004" s="265" t="str">
        <f t="shared" si="67"/>
        <v/>
      </c>
      <c r="C1004" s="266" t="s">
        <v>8</v>
      </c>
      <c r="D1004" s="267">
        <f>SUMIFS('Rozpočet projektu'!$G$10:$G$5012,'Rozpočet projektu'!$A$10:$A$5012,$A1004&amp;"*",'Rozpočet projektu'!$C$10:$C$5012,$C1004)</f>
        <v>0</v>
      </c>
      <c r="E1004" s="267" t="str">
        <f t="shared" si="66"/>
        <v/>
      </c>
      <c r="F1004" s="267"/>
      <c r="G1004" s="256"/>
      <c r="H1004" s="256"/>
      <c r="I1004" s="256"/>
      <c r="J1004" s="256"/>
    </row>
    <row r="1005" spans="1:10" ht="25.5" x14ac:dyDescent="0.2">
      <c r="A1005" s="265" t="str">
        <f>+A1004</f>
        <v>38.</v>
      </c>
      <c r="B1005" s="265" t="str">
        <f t="shared" si="67"/>
        <v/>
      </c>
      <c r="C1005" s="266" t="s">
        <v>9</v>
      </c>
      <c r="D1005" s="267">
        <f>SUMIFS('Rozpočet projektu'!$G$10:$G$5012,'Rozpočet projektu'!$A$10:$A$5012,$A1005&amp;"*",'Rozpočet projektu'!$C$10:$C$5012,$C1005)</f>
        <v>0</v>
      </c>
      <c r="E1005" s="267" t="str">
        <f t="shared" si="66"/>
        <v/>
      </c>
      <c r="F1005" s="267"/>
      <c r="G1005" s="256"/>
      <c r="H1005" s="256"/>
      <c r="I1005" s="256"/>
      <c r="J1005" s="256"/>
    </row>
    <row r="1006" spans="1:10" ht="38.25" x14ac:dyDescent="0.2">
      <c r="A1006" s="265" t="str">
        <f>+A1005</f>
        <v>38.</v>
      </c>
      <c r="B1006" s="265" t="str">
        <f t="shared" si="67"/>
        <v/>
      </c>
      <c r="C1006" s="266" t="s">
        <v>10</v>
      </c>
      <c r="D1006" s="267">
        <f>SUMIFS('Rozpočet projektu'!$G$10:$G$5012,'Rozpočet projektu'!$A$10:$A$5012,$A1006&amp;"*",'Rozpočet projektu'!$C$10:$C$5012,$C1006)</f>
        <v>0</v>
      </c>
      <c r="E1006" s="267" t="str">
        <f t="shared" si="66"/>
        <v/>
      </c>
      <c r="F1006" s="267"/>
      <c r="G1006" s="256"/>
      <c r="H1006" s="256"/>
      <c r="I1006" s="256"/>
      <c r="J1006" s="256"/>
    </row>
    <row r="1007" spans="1:10" x14ac:dyDescent="0.2">
      <c r="A1007" s="265" t="str">
        <f t="shared" ref="A1007:A1030" si="69">+A1006</f>
        <v>38.</v>
      </c>
      <c r="B1007" s="265" t="str">
        <f t="shared" si="67"/>
        <v/>
      </c>
      <c r="C1007" s="266" t="s">
        <v>11</v>
      </c>
      <c r="D1007" s="267">
        <f>SUMIFS('Rozpočet projektu'!$G$10:$G$5012,'Rozpočet projektu'!$A$10:$A$5012,$A1007&amp;"*",'Rozpočet projektu'!$C$10:$C$5012,$C1007)</f>
        <v>0</v>
      </c>
      <c r="E1007" s="267" t="str">
        <f t="shared" si="66"/>
        <v/>
      </c>
      <c r="F1007" s="267"/>
      <c r="G1007" s="256"/>
      <c r="H1007" s="256"/>
      <c r="I1007" s="256"/>
      <c r="J1007" s="256"/>
    </row>
    <row r="1008" spans="1:10" ht="51" x14ac:dyDescent="0.2">
      <c r="A1008" s="265" t="str">
        <f t="shared" si="69"/>
        <v>38.</v>
      </c>
      <c r="B1008" s="265" t="str">
        <f t="shared" si="67"/>
        <v/>
      </c>
      <c r="C1008" s="266" t="s">
        <v>12</v>
      </c>
      <c r="D1008" s="267">
        <f>SUMIFS('Rozpočet projektu'!$G$10:$G$5012,'Rozpočet projektu'!$A$10:$A$5012,$A1008&amp;"*",'Rozpočet projektu'!$C$10:$C$5012,$C1008)</f>
        <v>0</v>
      </c>
      <c r="E1008" s="267" t="str">
        <f t="shared" si="66"/>
        <v/>
      </c>
      <c r="F1008" s="267"/>
      <c r="G1008" s="256"/>
      <c r="H1008" s="256"/>
      <c r="I1008" s="256"/>
      <c r="J1008" s="256"/>
    </row>
    <row r="1009" spans="1:10" ht="25.5" x14ac:dyDescent="0.2">
      <c r="A1009" s="265" t="str">
        <f t="shared" si="69"/>
        <v>38.</v>
      </c>
      <c r="B1009" s="265" t="str">
        <f t="shared" si="67"/>
        <v/>
      </c>
      <c r="C1009" s="266" t="s">
        <v>13</v>
      </c>
      <c r="D1009" s="267">
        <f>SUMIFS('Rozpočet projektu'!$G$10:$G$5012,'Rozpočet projektu'!$A$10:$A$5012,$A1009&amp;"*",'Rozpočet projektu'!$C$10:$C$5012,$C1009)</f>
        <v>0</v>
      </c>
      <c r="E1009" s="267" t="str">
        <f t="shared" si="66"/>
        <v/>
      </c>
      <c r="F1009" s="267"/>
      <c r="G1009" s="256"/>
      <c r="H1009" s="256"/>
      <c r="I1009" s="256"/>
      <c r="J1009" s="256"/>
    </row>
    <row r="1010" spans="1:10" x14ac:dyDescent="0.2">
      <c r="A1010" s="265" t="str">
        <f t="shared" si="69"/>
        <v>38.</v>
      </c>
      <c r="B1010" s="265" t="str">
        <f t="shared" si="67"/>
        <v/>
      </c>
      <c r="C1010" s="266" t="s">
        <v>14</v>
      </c>
      <c r="D1010" s="267">
        <f>SUMIFS('Rozpočet projektu'!$G$10:$G$5012,'Rozpočet projektu'!$A$10:$A$5012,$A1010&amp;"*",'Rozpočet projektu'!$C$10:$C$5012,$C1010)</f>
        <v>0</v>
      </c>
      <c r="E1010" s="267" t="str">
        <f t="shared" si="66"/>
        <v/>
      </c>
      <c r="F1010" s="267"/>
      <c r="G1010" s="256"/>
      <c r="H1010" s="256"/>
      <c r="I1010" s="256"/>
      <c r="J1010" s="256"/>
    </row>
    <row r="1011" spans="1:10" ht="38.25" x14ac:dyDescent="0.2">
      <c r="A1011" s="265" t="str">
        <f t="shared" si="69"/>
        <v>38.</v>
      </c>
      <c r="B1011" s="265" t="str">
        <f t="shared" si="67"/>
        <v/>
      </c>
      <c r="C1011" s="266" t="s">
        <v>15</v>
      </c>
      <c r="D1011" s="267">
        <f>SUMIFS('Rozpočet projektu'!$G$10:$G$5012,'Rozpočet projektu'!$A$10:$A$5012,$A1011&amp;"*",'Rozpočet projektu'!$C$10:$C$5012,$C1011)</f>
        <v>0</v>
      </c>
      <c r="E1011" s="267" t="str">
        <f t="shared" si="66"/>
        <v/>
      </c>
      <c r="F1011" s="267"/>
      <c r="G1011" s="256"/>
      <c r="H1011" s="256"/>
      <c r="I1011" s="256"/>
      <c r="J1011" s="256"/>
    </row>
    <row r="1012" spans="1:10" x14ac:dyDescent="0.2">
      <c r="A1012" s="265" t="str">
        <f t="shared" si="69"/>
        <v>38.</v>
      </c>
      <c r="B1012" s="265" t="str">
        <f t="shared" si="67"/>
        <v/>
      </c>
      <c r="C1012" s="266" t="s">
        <v>16</v>
      </c>
      <c r="D1012" s="267">
        <f>SUMIFS('Rozpočet projektu'!$G$10:$G$5012,'Rozpočet projektu'!$A$10:$A$5012,$A1012&amp;"*",'Rozpočet projektu'!$C$10:$C$5012,$C1012)</f>
        <v>0</v>
      </c>
      <c r="E1012" s="267" t="str">
        <f t="shared" si="66"/>
        <v/>
      </c>
      <c r="F1012" s="267"/>
      <c r="G1012" s="256"/>
      <c r="H1012" s="256"/>
      <c r="I1012" s="256"/>
      <c r="J1012" s="256"/>
    </row>
    <row r="1013" spans="1:10" ht="38.25" x14ac:dyDescent="0.2">
      <c r="A1013" s="265" t="str">
        <f t="shared" si="69"/>
        <v>38.</v>
      </c>
      <c r="B1013" s="265" t="str">
        <f t="shared" si="67"/>
        <v/>
      </c>
      <c r="C1013" s="266" t="s">
        <v>17</v>
      </c>
      <c r="D1013" s="267">
        <f>SUMIFS('Rozpočet projektu'!$G$10:$G$5012,'Rozpočet projektu'!$A$10:$A$5012,$A1013&amp;"*",'Rozpočet projektu'!$C$10:$C$5012,$C1013)</f>
        <v>0</v>
      </c>
      <c r="E1013" s="267" t="str">
        <f t="shared" si="66"/>
        <v/>
      </c>
      <c r="F1013" s="267"/>
      <c r="G1013" s="256"/>
      <c r="H1013" s="256"/>
      <c r="I1013" s="256"/>
      <c r="J1013" s="256"/>
    </row>
    <row r="1014" spans="1:10" ht="25.5" x14ac:dyDescent="0.2">
      <c r="A1014" s="265" t="str">
        <f t="shared" si="69"/>
        <v>38.</v>
      </c>
      <c r="B1014" s="265" t="str">
        <f t="shared" si="67"/>
        <v/>
      </c>
      <c r="C1014" s="266" t="s">
        <v>18</v>
      </c>
      <c r="D1014" s="267">
        <f>SUMIFS('Rozpočet projektu'!$G$10:$G$5012,'Rozpočet projektu'!$A$10:$A$5012,$A1014&amp;"*",'Rozpočet projektu'!$C$10:$C$5012,$C1014)</f>
        <v>0</v>
      </c>
      <c r="E1014" s="267" t="str">
        <f t="shared" si="66"/>
        <v/>
      </c>
      <c r="F1014" s="267"/>
      <c r="G1014" s="256"/>
      <c r="H1014" s="256"/>
      <c r="I1014" s="256"/>
      <c r="J1014" s="256"/>
    </row>
    <row r="1015" spans="1:10" ht="51" x14ac:dyDescent="0.2">
      <c r="A1015" s="265" t="str">
        <f t="shared" si="69"/>
        <v>38.</v>
      </c>
      <c r="B1015" s="265" t="str">
        <f t="shared" si="67"/>
        <v/>
      </c>
      <c r="C1015" s="266" t="s">
        <v>19</v>
      </c>
      <c r="D1015" s="267">
        <f>SUMIFS('Rozpočet projektu'!$G$10:$G$5012,'Rozpočet projektu'!$A$10:$A$5012,$A1015&amp;"*",'Rozpočet projektu'!$C$10:$C$5012,$C1015)</f>
        <v>0</v>
      </c>
      <c r="E1015" s="267" t="str">
        <f t="shared" si="66"/>
        <v/>
      </c>
      <c r="F1015" s="267"/>
      <c r="G1015" s="256"/>
      <c r="H1015" s="256"/>
      <c r="I1015" s="256"/>
      <c r="J1015" s="256"/>
    </row>
    <row r="1016" spans="1:10" ht="25.5" x14ac:dyDescent="0.2">
      <c r="A1016" s="265" t="str">
        <f t="shared" si="69"/>
        <v>38.</v>
      </c>
      <c r="B1016" s="265" t="str">
        <f t="shared" si="67"/>
        <v/>
      </c>
      <c r="C1016" s="266" t="s">
        <v>20</v>
      </c>
      <c r="D1016" s="267">
        <f>SUMIFS('Rozpočet projektu'!$G$10:$G$5012,'Rozpočet projektu'!$A$10:$A$5012,$A1016&amp;"*",'Rozpočet projektu'!$C$10:$C$5012,$C1016)</f>
        <v>0</v>
      </c>
      <c r="E1016" s="267" t="str">
        <f t="shared" si="66"/>
        <v/>
      </c>
      <c r="F1016" s="267"/>
      <c r="G1016" s="256"/>
      <c r="H1016" s="256"/>
      <c r="I1016" s="256"/>
      <c r="J1016" s="256"/>
    </row>
    <row r="1017" spans="1:10" ht="25.5" x14ac:dyDescent="0.2">
      <c r="A1017" s="265" t="str">
        <f t="shared" si="69"/>
        <v>38.</v>
      </c>
      <c r="B1017" s="265" t="str">
        <f t="shared" si="67"/>
        <v/>
      </c>
      <c r="C1017" s="266" t="s">
        <v>21</v>
      </c>
      <c r="D1017" s="267">
        <f>SUMIFS('Rozpočet projektu'!$G$10:$G$5012,'Rozpočet projektu'!$A$10:$A$5012,$A1017&amp;"*",'Rozpočet projektu'!$C$10:$C$5012,$C1017)</f>
        <v>0</v>
      </c>
      <c r="E1017" s="267" t="str">
        <f t="shared" si="66"/>
        <v/>
      </c>
      <c r="F1017" s="267"/>
      <c r="G1017" s="256"/>
      <c r="H1017" s="256"/>
      <c r="I1017" s="256"/>
      <c r="J1017" s="256"/>
    </row>
    <row r="1018" spans="1:10" x14ac:dyDescent="0.2">
      <c r="A1018" s="265" t="str">
        <f t="shared" si="69"/>
        <v>38.</v>
      </c>
      <c r="B1018" s="265" t="str">
        <f t="shared" si="67"/>
        <v/>
      </c>
      <c r="C1018" s="266" t="s">
        <v>22</v>
      </c>
      <c r="D1018" s="267">
        <f>SUMIFS('Rozpočet projektu'!$G$10:$G$5012,'Rozpočet projektu'!$A$10:$A$5012,$A1018&amp;"*",'Rozpočet projektu'!$C$10:$C$5012,$C1018)</f>
        <v>0</v>
      </c>
      <c r="E1018" s="267" t="str">
        <f t="shared" si="66"/>
        <v/>
      </c>
      <c r="F1018" s="267"/>
      <c r="G1018" s="256"/>
      <c r="H1018" s="256"/>
      <c r="I1018" s="256"/>
      <c r="J1018" s="256"/>
    </row>
    <row r="1019" spans="1:10" ht="25.5" x14ac:dyDescent="0.2">
      <c r="A1019" s="265" t="str">
        <f t="shared" si="69"/>
        <v>38.</v>
      </c>
      <c r="B1019" s="265" t="str">
        <f t="shared" si="67"/>
        <v/>
      </c>
      <c r="C1019" s="266" t="s">
        <v>23</v>
      </c>
      <c r="D1019" s="267">
        <f>SUMIFS('Rozpočet projektu'!$G$10:$G$5012,'Rozpočet projektu'!$A$10:$A$5012,$A1019&amp;"*",'Rozpočet projektu'!$C$10:$C$5012,$C1019)</f>
        <v>0</v>
      </c>
      <c r="E1019" s="267" t="str">
        <f t="shared" si="66"/>
        <v/>
      </c>
      <c r="F1019" s="267"/>
      <c r="G1019" s="256"/>
      <c r="H1019" s="256"/>
      <c r="I1019" s="256"/>
      <c r="J1019" s="256"/>
    </row>
    <row r="1020" spans="1:10" ht="25.5" x14ac:dyDescent="0.2">
      <c r="A1020" s="265" t="str">
        <f t="shared" si="69"/>
        <v>38.</v>
      </c>
      <c r="B1020" s="265" t="str">
        <f t="shared" si="67"/>
        <v/>
      </c>
      <c r="C1020" s="266" t="s">
        <v>24</v>
      </c>
      <c r="D1020" s="267">
        <f>SUMIFS('Rozpočet projektu'!$G$10:$G$5012,'Rozpočet projektu'!$A$10:$A$5012,$A1020&amp;"*",'Rozpočet projektu'!$C$10:$C$5012,$C1020)</f>
        <v>0</v>
      </c>
      <c r="E1020" s="267" t="str">
        <f t="shared" si="66"/>
        <v/>
      </c>
      <c r="F1020" s="267"/>
      <c r="G1020" s="256"/>
      <c r="H1020" s="256"/>
      <c r="I1020" s="256"/>
      <c r="J1020" s="256"/>
    </row>
    <row r="1021" spans="1:10" x14ac:dyDescent="0.2">
      <c r="A1021" s="265" t="str">
        <f t="shared" si="69"/>
        <v>38.</v>
      </c>
      <c r="B1021" s="265" t="str">
        <f t="shared" si="67"/>
        <v/>
      </c>
      <c r="C1021" s="266" t="s">
        <v>25</v>
      </c>
      <c r="D1021" s="267">
        <f>SUMIFS('Rozpočet projektu'!$G$10:$G$5012,'Rozpočet projektu'!$A$10:$A$5012,$A1021&amp;"*",'Rozpočet projektu'!$C$10:$C$5012,$C1021)</f>
        <v>0</v>
      </c>
      <c r="E1021" s="267" t="str">
        <f t="shared" si="66"/>
        <v/>
      </c>
      <c r="F1021" s="267"/>
      <c r="G1021" s="256"/>
      <c r="H1021" s="256"/>
      <c r="I1021" s="256"/>
      <c r="J1021" s="256"/>
    </row>
    <row r="1022" spans="1:10" ht="25.5" x14ac:dyDescent="0.2">
      <c r="A1022" s="265" t="str">
        <f t="shared" si="69"/>
        <v>38.</v>
      </c>
      <c r="B1022" s="265" t="str">
        <f t="shared" si="67"/>
        <v/>
      </c>
      <c r="C1022" s="266" t="s">
        <v>26</v>
      </c>
      <c r="D1022" s="267">
        <f>SUMIFS('Rozpočet projektu'!$G$10:$G$5012,'Rozpočet projektu'!$A$10:$A$5012,$A1022&amp;"*",'Rozpočet projektu'!$C$10:$C$5012,$C1022)</f>
        <v>0</v>
      </c>
      <c r="E1022" s="267" t="str">
        <f t="shared" si="66"/>
        <v/>
      </c>
      <c r="F1022" s="267"/>
      <c r="G1022" s="256"/>
      <c r="H1022" s="256"/>
      <c r="I1022" s="256"/>
      <c r="J1022" s="256"/>
    </row>
    <row r="1023" spans="1:10" ht="76.5" x14ac:dyDescent="0.2">
      <c r="A1023" s="265" t="str">
        <f t="shared" si="69"/>
        <v>38.</v>
      </c>
      <c r="B1023" s="265" t="str">
        <f t="shared" si="67"/>
        <v/>
      </c>
      <c r="C1023" s="266" t="s">
        <v>27</v>
      </c>
      <c r="D1023" s="267">
        <f>SUMIFS('Rozpočet projektu'!$G$10:$G$5012,'Rozpočet projektu'!$A$10:$A$5012,$A1023&amp;"*",'Rozpočet projektu'!$C$10:$C$5012,$C1023)</f>
        <v>0</v>
      </c>
      <c r="E1023" s="267" t="str">
        <f t="shared" si="66"/>
        <v/>
      </c>
      <c r="F1023" s="267"/>
      <c r="G1023" s="256"/>
      <c r="H1023" s="256"/>
      <c r="I1023" s="256"/>
      <c r="J1023" s="256"/>
    </row>
    <row r="1024" spans="1:10" ht="102" x14ac:dyDescent="0.2">
      <c r="A1024" s="265" t="str">
        <f t="shared" si="69"/>
        <v>38.</v>
      </c>
      <c r="B1024" s="265" t="str">
        <f t="shared" si="67"/>
        <v/>
      </c>
      <c r="C1024" s="266" t="s">
        <v>28</v>
      </c>
      <c r="D1024" s="267">
        <f>SUMIFS('Rozpočet projektu'!$G$10:$G$5012,'Rozpočet projektu'!$A$10:$A$5012,$A1024&amp;"*",'Rozpočet projektu'!$C$10:$C$5012,$C1024)</f>
        <v>0</v>
      </c>
      <c r="E1024" s="267" t="str">
        <f t="shared" si="66"/>
        <v/>
      </c>
      <c r="F1024" s="267"/>
      <c r="G1024" s="256"/>
      <c r="H1024" s="256"/>
      <c r="I1024" s="256"/>
      <c r="J1024" s="256"/>
    </row>
    <row r="1025" spans="1:10" ht="76.5" x14ac:dyDescent="0.2">
      <c r="A1025" s="265" t="str">
        <f t="shared" si="69"/>
        <v>38.</v>
      </c>
      <c r="B1025" s="265" t="str">
        <f t="shared" si="67"/>
        <v/>
      </c>
      <c r="C1025" s="266" t="s">
        <v>29</v>
      </c>
      <c r="D1025" s="267">
        <f>SUMIFS('Rozpočet projektu'!$G$10:$G$5012,'Rozpočet projektu'!$A$10:$A$5012,$A1025&amp;"*",'Rozpočet projektu'!$C$10:$C$5012,$C1025)</f>
        <v>0</v>
      </c>
      <c r="E1025" s="267" t="str">
        <f t="shared" si="66"/>
        <v/>
      </c>
      <c r="F1025" s="267"/>
      <c r="G1025" s="256"/>
      <c r="H1025" s="256"/>
      <c r="I1025" s="256"/>
      <c r="J1025" s="256"/>
    </row>
    <row r="1026" spans="1:10" ht="63.75" x14ac:dyDescent="0.2">
      <c r="A1026" s="265" t="str">
        <f t="shared" si="69"/>
        <v>38.</v>
      </c>
      <c r="B1026" s="265" t="str">
        <f t="shared" si="67"/>
        <v/>
      </c>
      <c r="C1026" s="266" t="s">
        <v>30</v>
      </c>
      <c r="D1026" s="267">
        <f>SUMIFS('Rozpočet projektu'!$G$10:$G$5012,'Rozpočet projektu'!$A$10:$A$5012,$A1026&amp;"*",'Rozpočet projektu'!$C$10:$C$5012,$C1026)</f>
        <v>0</v>
      </c>
      <c r="E1026" s="267" t="str">
        <f t="shared" si="66"/>
        <v/>
      </c>
      <c r="F1026" s="267"/>
      <c r="G1026" s="256"/>
      <c r="H1026" s="256"/>
      <c r="I1026" s="256"/>
      <c r="J1026" s="256"/>
    </row>
    <row r="1027" spans="1:10" ht="38.25" x14ac:dyDescent="0.2">
      <c r="A1027" s="265" t="str">
        <f t="shared" si="69"/>
        <v>38.</v>
      </c>
      <c r="B1027" s="265" t="str">
        <f t="shared" si="67"/>
        <v/>
      </c>
      <c r="C1027" s="266" t="s">
        <v>31</v>
      </c>
      <c r="D1027" s="267">
        <f>SUMIFS('Rozpočet projektu'!$G$10:$G$5012,'Rozpočet projektu'!$A$10:$A$5012,$A1027&amp;"*",'Rozpočet projektu'!$C$10:$C$5012,$C1027)</f>
        <v>0</v>
      </c>
      <c r="E1027" s="267" t="str">
        <f t="shared" si="66"/>
        <v/>
      </c>
      <c r="F1027" s="267"/>
      <c r="G1027" s="256"/>
      <c r="H1027" s="256"/>
      <c r="I1027" s="256"/>
      <c r="J1027" s="256"/>
    </row>
    <row r="1028" spans="1:10" ht="25.5" x14ac:dyDescent="0.2">
      <c r="A1028" s="265" t="str">
        <f t="shared" si="69"/>
        <v>38.</v>
      </c>
      <c r="B1028" s="265" t="str">
        <f t="shared" si="67"/>
        <v/>
      </c>
      <c r="C1028" s="266" t="s">
        <v>32</v>
      </c>
      <c r="D1028" s="267">
        <f>SUMIFS('Rozpočet projektu'!$G$10:$G$5012,'Rozpočet projektu'!$A$10:$A$5012,$A1028&amp;"*",'Rozpočet projektu'!$C$10:$C$5012,$C1028)</f>
        <v>0</v>
      </c>
      <c r="E1028" s="267" t="str">
        <f t="shared" si="66"/>
        <v/>
      </c>
      <c r="F1028" s="267"/>
      <c r="G1028" s="256"/>
      <c r="H1028" s="256"/>
      <c r="I1028" s="256"/>
      <c r="J1028" s="256"/>
    </row>
    <row r="1029" spans="1:10" ht="25.5" x14ac:dyDescent="0.2">
      <c r="A1029" s="265" t="str">
        <f t="shared" si="69"/>
        <v>38.</v>
      </c>
      <c r="B1029" s="265" t="str">
        <f t="shared" si="67"/>
        <v/>
      </c>
      <c r="C1029" s="266" t="s">
        <v>70</v>
      </c>
      <c r="D1029" s="267">
        <f>SUMIFS('Rozpočet projektu'!$G$10:$G$5012,'Rozpočet projektu'!$A$10:$A$5012,$A1029&amp;"*",'Rozpočet projektu'!$C$10:$C$5012,$C1029)</f>
        <v>0</v>
      </c>
      <c r="E1029" s="267" t="str">
        <f t="shared" ref="E1029:E1092" si="70">IFERROR(IF(IF(ROUND($E$2*D1029,2)&gt;($E$2*D1029),ROUND($E$2*D1029,2)-ROUNDUP(ROUND($E$2*D1029,2)-($E$2*D1029),2),ROUND($E$2*D1029,2))&gt;0,IF(ROUND($E$2*D1029,2)&gt;($E$2*D1029),ROUND($E$2*D1029,2)-ROUNDUP(ROUND($E$2*D1029,2)-($E$2*D1029),2),ROUND($E$2*D1029,2)),""),"")</f>
        <v/>
      </c>
      <c r="F1029" s="267"/>
      <c r="G1029" s="256"/>
      <c r="H1029" s="256"/>
      <c r="I1029" s="256"/>
      <c r="J1029" s="256"/>
    </row>
    <row r="1030" spans="1:10" ht="38.25" x14ac:dyDescent="0.2">
      <c r="A1030" s="265" t="str">
        <f t="shared" si="69"/>
        <v>38.</v>
      </c>
      <c r="B1030" s="265" t="str">
        <f t="shared" ref="B1030:B1093" si="71">IFERROR(VLOOKUP(A1030,$P$2:$Q$51,2,FALSE),"")</f>
        <v/>
      </c>
      <c r="C1030" s="266" t="s">
        <v>34</v>
      </c>
      <c r="D1030" s="267">
        <f>SUMIFS('Rozpočet projektu'!$G$10:$G$5012,'Rozpočet projektu'!$A$10:$A$5012,$A1030&amp;"*",'Rozpočet projektu'!$C$10:$C$5012,$C1030)</f>
        <v>0</v>
      </c>
      <c r="E1030" s="267" t="str">
        <f t="shared" si="70"/>
        <v/>
      </c>
      <c r="F1030" s="267"/>
      <c r="G1030" s="256"/>
      <c r="H1030" s="256"/>
      <c r="I1030" s="256"/>
      <c r="J1030" s="256"/>
    </row>
    <row r="1031" spans="1:10" x14ac:dyDescent="0.2">
      <c r="A1031" s="265" t="s">
        <v>81</v>
      </c>
      <c r="B1031" s="265" t="str">
        <f t="shared" si="71"/>
        <v/>
      </c>
      <c r="C1031" s="266" t="s">
        <v>8</v>
      </c>
      <c r="D1031" s="267">
        <f>SUMIFS('Rozpočet projektu'!$G$10:$G$5012,'Rozpočet projektu'!$A$10:$A$5012,$A1031&amp;"*",'Rozpočet projektu'!$C$10:$C$5012,$C1031)</f>
        <v>0</v>
      </c>
      <c r="E1031" s="267" t="str">
        <f t="shared" si="70"/>
        <v/>
      </c>
      <c r="F1031" s="267"/>
      <c r="G1031" s="256"/>
      <c r="H1031" s="256"/>
      <c r="I1031" s="256"/>
      <c r="J1031" s="256"/>
    </row>
    <row r="1032" spans="1:10" ht="25.5" x14ac:dyDescent="0.2">
      <c r="A1032" s="265" t="str">
        <f>+A1031</f>
        <v>39.</v>
      </c>
      <c r="B1032" s="265" t="str">
        <f t="shared" si="71"/>
        <v/>
      </c>
      <c r="C1032" s="266" t="s">
        <v>9</v>
      </c>
      <c r="D1032" s="267">
        <f>SUMIFS('Rozpočet projektu'!$G$10:$G$5012,'Rozpočet projektu'!$A$10:$A$5012,$A1032&amp;"*",'Rozpočet projektu'!$C$10:$C$5012,$C1032)</f>
        <v>0</v>
      </c>
      <c r="E1032" s="267" t="str">
        <f t="shared" si="70"/>
        <v/>
      </c>
      <c r="F1032" s="267"/>
      <c r="G1032" s="256"/>
      <c r="H1032" s="256"/>
      <c r="I1032" s="256"/>
      <c r="J1032" s="256"/>
    </row>
    <row r="1033" spans="1:10" ht="38.25" x14ac:dyDescent="0.2">
      <c r="A1033" s="265" t="str">
        <f>+A1032</f>
        <v>39.</v>
      </c>
      <c r="B1033" s="265" t="str">
        <f t="shared" si="71"/>
        <v/>
      </c>
      <c r="C1033" s="266" t="s">
        <v>10</v>
      </c>
      <c r="D1033" s="267">
        <f>SUMIFS('Rozpočet projektu'!$G$10:$G$5012,'Rozpočet projektu'!$A$10:$A$5012,$A1033&amp;"*",'Rozpočet projektu'!$C$10:$C$5012,$C1033)</f>
        <v>0</v>
      </c>
      <c r="E1033" s="267" t="str">
        <f t="shared" si="70"/>
        <v/>
      </c>
      <c r="F1033" s="267"/>
      <c r="G1033" s="256"/>
      <c r="H1033" s="256"/>
      <c r="I1033" s="256"/>
      <c r="J1033" s="256"/>
    </row>
    <row r="1034" spans="1:10" x14ac:dyDescent="0.2">
      <c r="A1034" s="265" t="str">
        <f t="shared" ref="A1034:A1057" si="72">+A1033</f>
        <v>39.</v>
      </c>
      <c r="B1034" s="265" t="str">
        <f t="shared" si="71"/>
        <v/>
      </c>
      <c r="C1034" s="266" t="s">
        <v>11</v>
      </c>
      <c r="D1034" s="267">
        <f>SUMIFS('Rozpočet projektu'!$G$10:$G$5012,'Rozpočet projektu'!$A$10:$A$5012,$A1034&amp;"*",'Rozpočet projektu'!$C$10:$C$5012,$C1034)</f>
        <v>0</v>
      </c>
      <c r="E1034" s="267" t="str">
        <f t="shared" si="70"/>
        <v/>
      </c>
      <c r="F1034" s="267"/>
      <c r="G1034" s="256"/>
      <c r="H1034" s="256"/>
      <c r="I1034" s="256"/>
      <c r="J1034" s="256"/>
    </row>
    <row r="1035" spans="1:10" ht="51" x14ac:dyDescent="0.2">
      <c r="A1035" s="265" t="str">
        <f t="shared" si="72"/>
        <v>39.</v>
      </c>
      <c r="B1035" s="265" t="str">
        <f t="shared" si="71"/>
        <v/>
      </c>
      <c r="C1035" s="266" t="s">
        <v>12</v>
      </c>
      <c r="D1035" s="267">
        <f>SUMIFS('Rozpočet projektu'!$G$10:$G$5012,'Rozpočet projektu'!$A$10:$A$5012,$A1035&amp;"*",'Rozpočet projektu'!$C$10:$C$5012,$C1035)</f>
        <v>0</v>
      </c>
      <c r="E1035" s="267" t="str">
        <f t="shared" si="70"/>
        <v/>
      </c>
      <c r="F1035" s="267"/>
      <c r="G1035" s="256"/>
      <c r="H1035" s="256"/>
      <c r="I1035" s="256"/>
      <c r="J1035" s="256"/>
    </row>
    <row r="1036" spans="1:10" ht="25.5" x14ac:dyDescent="0.2">
      <c r="A1036" s="265" t="str">
        <f t="shared" si="72"/>
        <v>39.</v>
      </c>
      <c r="B1036" s="265" t="str">
        <f t="shared" si="71"/>
        <v/>
      </c>
      <c r="C1036" s="266" t="s">
        <v>13</v>
      </c>
      <c r="D1036" s="267">
        <f>SUMIFS('Rozpočet projektu'!$G$10:$G$5012,'Rozpočet projektu'!$A$10:$A$5012,$A1036&amp;"*",'Rozpočet projektu'!$C$10:$C$5012,$C1036)</f>
        <v>0</v>
      </c>
      <c r="E1036" s="267" t="str">
        <f t="shared" si="70"/>
        <v/>
      </c>
      <c r="F1036" s="267"/>
      <c r="G1036" s="256"/>
      <c r="H1036" s="256"/>
      <c r="I1036" s="256"/>
      <c r="J1036" s="256"/>
    </row>
    <row r="1037" spans="1:10" x14ac:dyDescent="0.2">
      <c r="A1037" s="265" t="str">
        <f t="shared" si="72"/>
        <v>39.</v>
      </c>
      <c r="B1037" s="265" t="str">
        <f t="shared" si="71"/>
        <v/>
      </c>
      <c r="C1037" s="266" t="s">
        <v>14</v>
      </c>
      <c r="D1037" s="267">
        <f>SUMIFS('Rozpočet projektu'!$G$10:$G$5012,'Rozpočet projektu'!$A$10:$A$5012,$A1037&amp;"*",'Rozpočet projektu'!$C$10:$C$5012,$C1037)</f>
        <v>0</v>
      </c>
      <c r="E1037" s="267" t="str">
        <f t="shared" si="70"/>
        <v/>
      </c>
      <c r="F1037" s="267"/>
      <c r="G1037" s="256"/>
      <c r="H1037" s="256"/>
      <c r="I1037" s="256"/>
      <c r="J1037" s="256"/>
    </row>
    <row r="1038" spans="1:10" ht="38.25" x14ac:dyDescent="0.2">
      <c r="A1038" s="265" t="str">
        <f t="shared" si="72"/>
        <v>39.</v>
      </c>
      <c r="B1038" s="265" t="str">
        <f t="shared" si="71"/>
        <v/>
      </c>
      <c r="C1038" s="266" t="s">
        <v>15</v>
      </c>
      <c r="D1038" s="267">
        <f>SUMIFS('Rozpočet projektu'!$G$10:$G$5012,'Rozpočet projektu'!$A$10:$A$5012,$A1038&amp;"*",'Rozpočet projektu'!$C$10:$C$5012,$C1038)</f>
        <v>0</v>
      </c>
      <c r="E1038" s="267" t="str">
        <f t="shared" si="70"/>
        <v/>
      </c>
      <c r="F1038" s="267"/>
      <c r="G1038" s="256"/>
      <c r="H1038" s="256"/>
      <c r="I1038" s="256"/>
      <c r="J1038" s="256"/>
    </row>
    <row r="1039" spans="1:10" x14ac:dyDescent="0.2">
      <c r="A1039" s="265" t="str">
        <f t="shared" si="72"/>
        <v>39.</v>
      </c>
      <c r="B1039" s="265" t="str">
        <f t="shared" si="71"/>
        <v/>
      </c>
      <c r="C1039" s="266" t="s">
        <v>16</v>
      </c>
      <c r="D1039" s="267">
        <f>SUMIFS('Rozpočet projektu'!$G$10:$G$5012,'Rozpočet projektu'!$A$10:$A$5012,$A1039&amp;"*",'Rozpočet projektu'!$C$10:$C$5012,$C1039)</f>
        <v>0</v>
      </c>
      <c r="E1039" s="267" t="str">
        <f t="shared" si="70"/>
        <v/>
      </c>
      <c r="F1039" s="267"/>
      <c r="G1039" s="256"/>
      <c r="H1039" s="256"/>
      <c r="I1039" s="256"/>
      <c r="J1039" s="256"/>
    </row>
    <row r="1040" spans="1:10" ht="38.25" x14ac:dyDescent="0.2">
      <c r="A1040" s="265" t="str">
        <f t="shared" si="72"/>
        <v>39.</v>
      </c>
      <c r="B1040" s="265" t="str">
        <f t="shared" si="71"/>
        <v/>
      </c>
      <c r="C1040" s="266" t="s">
        <v>17</v>
      </c>
      <c r="D1040" s="267">
        <f>SUMIFS('Rozpočet projektu'!$G$10:$G$5012,'Rozpočet projektu'!$A$10:$A$5012,$A1040&amp;"*",'Rozpočet projektu'!$C$10:$C$5012,$C1040)</f>
        <v>0</v>
      </c>
      <c r="E1040" s="267" t="str">
        <f t="shared" si="70"/>
        <v/>
      </c>
      <c r="F1040" s="267"/>
      <c r="G1040" s="256"/>
      <c r="H1040" s="256"/>
      <c r="I1040" s="256"/>
      <c r="J1040" s="256"/>
    </row>
    <row r="1041" spans="1:10" ht="25.5" x14ac:dyDescent="0.2">
      <c r="A1041" s="265" t="str">
        <f t="shared" si="72"/>
        <v>39.</v>
      </c>
      <c r="B1041" s="265" t="str">
        <f t="shared" si="71"/>
        <v/>
      </c>
      <c r="C1041" s="266" t="s">
        <v>18</v>
      </c>
      <c r="D1041" s="267">
        <f>SUMIFS('Rozpočet projektu'!$G$10:$G$5012,'Rozpočet projektu'!$A$10:$A$5012,$A1041&amp;"*",'Rozpočet projektu'!$C$10:$C$5012,$C1041)</f>
        <v>0</v>
      </c>
      <c r="E1041" s="267" t="str">
        <f t="shared" si="70"/>
        <v/>
      </c>
      <c r="F1041" s="267"/>
      <c r="G1041" s="256"/>
      <c r="H1041" s="256"/>
      <c r="I1041" s="256"/>
      <c r="J1041" s="256"/>
    </row>
    <row r="1042" spans="1:10" ht="51" x14ac:dyDescent="0.2">
      <c r="A1042" s="265" t="str">
        <f t="shared" si="72"/>
        <v>39.</v>
      </c>
      <c r="B1042" s="265" t="str">
        <f t="shared" si="71"/>
        <v/>
      </c>
      <c r="C1042" s="266" t="s">
        <v>19</v>
      </c>
      <c r="D1042" s="267">
        <f>SUMIFS('Rozpočet projektu'!$G$10:$G$5012,'Rozpočet projektu'!$A$10:$A$5012,$A1042&amp;"*",'Rozpočet projektu'!$C$10:$C$5012,$C1042)</f>
        <v>0</v>
      </c>
      <c r="E1042" s="267" t="str">
        <f t="shared" si="70"/>
        <v/>
      </c>
      <c r="F1042" s="267"/>
      <c r="G1042" s="256"/>
      <c r="H1042" s="256"/>
      <c r="I1042" s="256"/>
      <c r="J1042" s="256"/>
    </row>
    <row r="1043" spans="1:10" ht="25.5" x14ac:dyDescent="0.2">
      <c r="A1043" s="265" t="str">
        <f t="shared" si="72"/>
        <v>39.</v>
      </c>
      <c r="B1043" s="265" t="str">
        <f t="shared" si="71"/>
        <v/>
      </c>
      <c r="C1043" s="266" t="s">
        <v>20</v>
      </c>
      <c r="D1043" s="267">
        <f>SUMIFS('Rozpočet projektu'!$G$10:$G$5012,'Rozpočet projektu'!$A$10:$A$5012,$A1043&amp;"*",'Rozpočet projektu'!$C$10:$C$5012,$C1043)</f>
        <v>0</v>
      </c>
      <c r="E1043" s="267" t="str">
        <f t="shared" si="70"/>
        <v/>
      </c>
      <c r="F1043" s="267"/>
      <c r="G1043" s="256"/>
      <c r="H1043" s="256"/>
      <c r="I1043" s="256"/>
      <c r="J1043" s="256"/>
    </row>
    <row r="1044" spans="1:10" ht="25.5" x14ac:dyDescent="0.2">
      <c r="A1044" s="265" t="str">
        <f t="shared" si="72"/>
        <v>39.</v>
      </c>
      <c r="B1044" s="265" t="str">
        <f t="shared" si="71"/>
        <v/>
      </c>
      <c r="C1044" s="266" t="s">
        <v>21</v>
      </c>
      <c r="D1044" s="267">
        <f>SUMIFS('Rozpočet projektu'!$G$10:$G$5012,'Rozpočet projektu'!$A$10:$A$5012,$A1044&amp;"*",'Rozpočet projektu'!$C$10:$C$5012,$C1044)</f>
        <v>0</v>
      </c>
      <c r="E1044" s="267" t="str">
        <f t="shared" si="70"/>
        <v/>
      </c>
      <c r="F1044" s="267"/>
      <c r="G1044" s="256"/>
      <c r="H1044" s="256"/>
      <c r="I1044" s="256"/>
      <c r="J1044" s="256"/>
    </row>
    <row r="1045" spans="1:10" x14ac:dyDescent="0.2">
      <c r="A1045" s="265" t="str">
        <f t="shared" si="72"/>
        <v>39.</v>
      </c>
      <c r="B1045" s="265" t="str">
        <f t="shared" si="71"/>
        <v/>
      </c>
      <c r="C1045" s="266" t="s">
        <v>22</v>
      </c>
      <c r="D1045" s="267">
        <f>SUMIFS('Rozpočet projektu'!$G$10:$G$5012,'Rozpočet projektu'!$A$10:$A$5012,$A1045&amp;"*",'Rozpočet projektu'!$C$10:$C$5012,$C1045)</f>
        <v>0</v>
      </c>
      <c r="E1045" s="267" t="str">
        <f t="shared" si="70"/>
        <v/>
      </c>
      <c r="F1045" s="267"/>
      <c r="G1045" s="256"/>
      <c r="H1045" s="256"/>
      <c r="I1045" s="256"/>
      <c r="J1045" s="256"/>
    </row>
    <row r="1046" spans="1:10" ht="25.5" x14ac:dyDescent="0.2">
      <c r="A1046" s="265" t="str">
        <f t="shared" si="72"/>
        <v>39.</v>
      </c>
      <c r="B1046" s="265" t="str">
        <f t="shared" si="71"/>
        <v/>
      </c>
      <c r="C1046" s="266" t="s">
        <v>23</v>
      </c>
      <c r="D1046" s="267">
        <f>SUMIFS('Rozpočet projektu'!$G$10:$G$5012,'Rozpočet projektu'!$A$10:$A$5012,$A1046&amp;"*",'Rozpočet projektu'!$C$10:$C$5012,$C1046)</f>
        <v>0</v>
      </c>
      <c r="E1046" s="267" t="str">
        <f t="shared" si="70"/>
        <v/>
      </c>
      <c r="F1046" s="267"/>
      <c r="G1046" s="256"/>
      <c r="H1046" s="256"/>
      <c r="I1046" s="256"/>
      <c r="J1046" s="256"/>
    </row>
    <row r="1047" spans="1:10" ht="25.5" x14ac:dyDescent="0.2">
      <c r="A1047" s="265" t="str">
        <f t="shared" si="72"/>
        <v>39.</v>
      </c>
      <c r="B1047" s="265" t="str">
        <f t="shared" si="71"/>
        <v/>
      </c>
      <c r="C1047" s="266" t="s">
        <v>24</v>
      </c>
      <c r="D1047" s="267">
        <f>SUMIFS('Rozpočet projektu'!$G$10:$G$5012,'Rozpočet projektu'!$A$10:$A$5012,$A1047&amp;"*",'Rozpočet projektu'!$C$10:$C$5012,$C1047)</f>
        <v>0</v>
      </c>
      <c r="E1047" s="267" t="str">
        <f t="shared" si="70"/>
        <v/>
      </c>
      <c r="F1047" s="267"/>
      <c r="G1047" s="256"/>
      <c r="H1047" s="256"/>
      <c r="I1047" s="256"/>
      <c r="J1047" s="256"/>
    </row>
    <row r="1048" spans="1:10" x14ac:dyDescent="0.2">
      <c r="A1048" s="265" t="str">
        <f t="shared" si="72"/>
        <v>39.</v>
      </c>
      <c r="B1048" s="265" t="str">
        <f t="shared" si="71"/>
        <v/>
      </c>
      <c r="C1048" s="266" t="s">
        <v>25</v>
      </c>
      <c r="D1048" s="267">
        <f>SUMIFS('Rozpočet projektu'!$G$10:$G$5012,'Rozpočet projektu'!$A$10:$A$5012,$A1048&amp;"*",'Rozpočet projektu'!$C$10:$C$5012,$C1048)</f>
        <v>0</v>
      </c>
      <c r="E1048" s="267" t="str">
        <f t="shared" si="70"/>
        <v/>
      </c>
      <c r="F1048" s="267"/>
      <c r="G1048" s="256"/>
      <c r="H1048" s="256"/>
      <c r="I1048" s="256"/>
      <c r="J1048" s="256"/>
    </row>
    <row r="1049" spans="1:10" ht="25.5" x14ac:dyDescent="0.2">
      <c r="A1049" s="265" t="str">
        <f t="shared" si="72"/>
        <v>39.</v>
      </c>
      <c r="B1049" s="265" t="str">
        <f t="shared" si="71"/>
        <v/>
      </c>
      <c r="C1049" s="266" t="s">
        <v>26</v>
      </c>
      <c r="D1049" s="267">
        <f>SUMIFS('Rozpočet projektu'!$G$10:$G$5012,'Rozpočet projektu'!$A$10:$A$5012,$A1049&amp;"*",'Rozpočet projektu'!$C$10:$C$5012,$C1049)</f>
        <v>0</v>
      </c>
      <c r="E1049" s="267" t="str">
        <f t="shared" si="70"/>
        <v/>
      </c>
      <c r="F1049" s="267"/>
      <c r="G1049" s="256"/>
      <c r="H1049" s="256"/>
      <c r="I1049" s="256"/>
      <c r="J1049" s="256"/>
    </row>
    <row r="1050" spans="1:10" ht="76.5" x14ac:dyDescent="0.2">
      <c r="A1050" s="265" t="str">
        <f t="shared" si="72"/>
        <v>39.</v>
      </c>
      <c r="B1050" s="265" t="str">
        <f t="shared" si="71"/>
        <v/>
      </c>
      <c r="C1050" s="266" t="s">
        <v>27</v>
      </c>
      <c r="D1050" s="267">
        <f>SUMIFS('Rozpočet projektu'!$G$10:$G$5012,'Rozpočet projektu'!$A$10:$A$5012,$A1050&amp;"*",'Rozpočet projektu'!$C$10:$C$5012,$C1050)</f>
        <v>0</v>
      </c>
      <c r="E1050" s="267" t="str">
        <f t="shared" si="70"/>
        <v/>
      </c>
      <c r="F1050" s="267"/>
      <c r="G1050" s="256"/>
      <c r="H1050" s="256"/>
      <c r="I1050" s="256"/>
      <c r="J1050" s="256"/>
    </row>
    <row r="1051" spans="1:10" ht="102" x14ac:dyDescent="0.2">
      <c r="A1051" s="265" t="str">
        <f t="shared" si="72"/>
        <v>39.</v>
      </c>
      <c r="B1051" s="265" t="str">
        <f t="shared" si="71"/>
        <v/>
      </c>
      <c r="C1051" s="266" t="s">
        <v>28</v>
      </c>
      <c r="D1051" s="267">
        <f>SUMIFS('Rozpočet projektu'!$G$10:$G$5012,'Rozpočet projektu'!$A$10:$A$5012,$A1051&amp;"*",'Rozpočet projektu'!$C$10:$C$5012,$C1051)</f>
        <v>0</v>
      </c>
      <c r="E1051" s="267" t="str">
        <f t="shared" si="70"/>
        <v/>
      </c>
      <c r="F1051" s="267"/>
      <c r="G1051" s="256"/>
      <c r="H1051" s="256"/>
      <c r="I1051" s="256"/>
      <c r="J1051" s="256"/>
    </row>
    <row r="1052" spans="1:10" ht="76.5" x14ac:dyDescent="0.2">
      <c r="A1052" s="265" t="str">
        <f t="shared" si="72"/>
        <v>39.</v>
      </c>
      <c r="B1052" s="265" t="str">
        <f t="shared" si="71"/>
        <v/>
      </c>
      <c r="C1052" s="266" t="s">
        <v>29</v>
      </c>
      <c r="D1052" s="267">
        <f>SUMIFS('Rozpočet projektu'!$G$10:$G$5012,'Rozpočet projektu'!$A$10:$A$5012,$A1052&amp;"*",'Rozpočet projektu'!$C$10:$C$5012,$C1052)</f>
        <v>0</v>
      </c>
      <c r="E1052" s="267" t="str">
        <f t="shared" si="70"/>
        <v/>
      </c>
      <c r="F1052" s="267"/>
      <c r="G1052" s="256"/>
      <c r="H1052" s="256"/>
      <c r="I1052" s="256"/>
      <c r="J1052" s="256"/>
    </row>
    <row r="1053" spans="1:10" ht="63.75" x14ac:dyDescent="0.2">
      <c r="A1053" s="265" t="str">
        <f t="shared" si="72"/>
        <v>39.</v>
      </c>
      <c r="B1053" s="265" t="str">
        <f t="shared" si="71"/>
        <v/>
      </c>
      <c r="C1053" s="266" t="s">
        <v>30</v>
      </c>
      <c r="D1053" s="267">
        <f>SUMIFS('Rozpočet projektu'!$G$10:$G$5012,'Rozpočet projektu'!$A$10:$A$5012,$A1053&amp;"*",'Rozpočet projektu'!$C$10:$C$5012,$C1053)</f>
        <v>0</v>
      </c>
      <c r="E1053" s="267" t="str">
        <f t="shared" si="70"/>
        <v/>
      </c>
      <c r="F1053" s="267"/>
      <c r="G1053" s="256"/>
      <c r="H1053" s="256"/>
      <c r="I1053" s="256"/>
      <c r="J1053" s="256"/>
    </row>
    <row r="1054" spans="1:10" ht="38.25" x14ac:dyDescent="0.2">
      <c r="A1054" s="265" t="str">
        <f t="shared" si="72"/>
        <v>39.</v>
      </c>
      <c r="B1054" s="265" t="str">
        <f t="shared" si="71"/>
        <v/>
      </c>
      <c r="C1054" s="266" t="s">
        <v>31</v>
      </c>
      <c r="D1054" s="267">
        <f>SUMIFS('Rozpočet projektu'!$G$10:$G$5012,'Rozpočet projektu'!$A$10:$A$5012,$A1054&amp;"*",'Rozpočet projektu'!$C$10:$C$5012,$C1054)</f>
        <v>0</v>
      </c>
      <c r="E1054" s="267" t="str">
        <f t="shared" si="70"/>
        <v/>
      </c>
      <c r="F1054" s="267"/>
      <c r="G1054" s="256"/>
      <c r="H1054" s="256"/>
      <c r="I1054" s="256"/>
      <c r="J1054" s="256"/>
    </row>
    <row r="1055" spans="1:10" ht="25.5" x14ac:dyDescent="0.2">
      <c r="A1055" s="265" t="str">
        <f t="shared" si="72"/>
        <v>39.</v>
      </c>
      <c r="B1055" s="265" t="str">
        <f t="shared" si="71"/>
        <v/>
      </c>
      <c r="C1055" s="266" t="s">
        <v>32</v>
      </c>
      <c r="D1055" s="267">
        <f>SUMIFS('Rozpočet projektu'!$G$10:$G$5012,'Rozpočet projektu'!$A$10:$A$5012,$A1055&amp;"*",'Rozpočet projektu'!$C$10:$C$5012,$C1055)</f>
        <v>0</v>
      </c>
      <c r="E1055" s="267" t="str">
        <f t="shared" si="70"/>
        <v/>
      </c>
      <c r="F1055" s="267"/>
      <c r="G1055" s="256"/>
      <c r="H1055" s="256"/>
      <c r="I1055" s="256"/>
      <c r="J1055" s="256"/>
    </row>
    <row r="1056" spans="1:10" ht="25.5" x14ac:dyDescent="0.2">
      <c r="A1056" s="265" t="str">
        <f t="shared" si="72"/>
        <v>39.</v>
      </c>
      <c r="B1056" s="265" t="str">
        <f t="shared" si="71"/>
        <v/>
      </c>
      <c r="C1056" s="266" t="s">
        <v>70</v>
      </c>
      <c r="D1056" s="267">
        <f>SUMIFS('Rozpočet projektu'!$G$10:$G$5012,'Rozpočet projektu'!$A$10:$A$5012,$A1056&amp;"*",'Rozpočet projektu'!$C$10:$C$5012,$C1056)</f>
        <v>0</v>
      </c>
      <c r="E1056" s="267" t="str">
        <f t="shared" si="70"/>
        <v/>
      </c>
      <c r="F1056" s="267"/>
      <c r="G1056" s="256"/>
      <c r="H1056" s="256"/>
      <c r="I1056" s="256"/>
      <c r="J1056" s="256"/>
    </row>
    <row r="1057" spans="1:10" ht="38.25" x14ac:dyDescent="0.2">
      <c r="A1057" s="265" t="str">
        <f t="shared" si="72"/>
        <v>39.</v>
      </c>
      <c r="B1057" s="265" t="str">
        <f t="shared" si="71"/>
        <v/>
      </c>
      <c r="C1057" s="266" t="s">
        <v>34</v>
      </c>
      <c r="D1057" s="267">
        <f>SUMIFS('Rozpočet projektu'!$G$10:$G$5012,'Rozpočet projektu'!$A$10:$A$5012,$A1057&amp;"*",'Rozpočet projektu'!$C$10:$C$5012,$C1057)</f>
        <v>0</v>
      </c>
      <c r="E1057" s="267" t="str">
        <f t="shared" si="70"/>
        <v/>
      </c>
      <c r="F1057" s="267"/>
      <c r="G1057" s="256"/>
      <c r="H1057" s="256"/>
      <c r="I1057" s="256"/>
      <c r="J1057" s="256"/>
    </row>
    <row r="1058" spans="1:10" x14ac:dyDescent="0.2">
      <c r="A1058" s="265" t="s">
        <v>82</v>
      </c>
      <c r="B1058" s="265" t="str">
        <f t="shared" si="71"/>
        <v/>
      </c>
      <c r="C1058" s="266" t="s">
        <v>8</v>
      </c>
      <c r="D1058" s="267">
        <f>SUMIFS('Rozpočet projektu'!$G$10:$G$5012,'Rozpočet projektu'!$A$10:$A$5012,$A1058&amp;"*",'Rozpočet projektu'!$C$10:$C$5012,$C1058)</f>
        <v>0</v>
      </c>
      <c r="E1058" s="267" t="str">
        <f t="shared" si="70"/>
        <v/>
      </c>
      <c r="F1058" s="267"/>
      <c r="G1058" s="256"/>
      <c r="H1058" s="256"/>
      <c r="I1058" s="256"/>
      <c r="J1058" s="256"/>
    </row>
    <row r="1059" spans="1:10" ht="25.5" x14ac:dyDescent="0.2">
      <c r="A1059" s="265" t="str">
        <f>+A1058</f>
        <v>40.</v>
      </c>
      <c r="B1059" s="265" t="str">
        <f t="shared" si="71"/>
        <v/>
      </c>
      <c r="C1059" s="266" t="s">
        <v>9</v>
      </c>
      <c r="D1059" s="267">
        <f>SUMIFS('Rozpočet projektu'!$G$10:$G$5012,'Rozpočet projektu'!$A$10:$A$5012,$A1059&amp;"*",'Rozpočet projektu'!$C$10:$C$5012,$C1059)</f>
        <v>0</v>
      </c>
      <c r="E1059" s="267" t="str">
        <f t="shared" si="70"/>
        <v/>
      </c>
      <c r="F1059" s="267"/>
      <c r="G1059" s="256"/>
      <c r="H1059" s="256"/>
      <c r="I1059" s="256"/>
      <c r="J1059" s="256"/>
    </row>
    <row r="1060" spans="1:10" ht="38.25" x14ac:dyDescent="0.2">
      <c r="A1060" s="265" t="str">
        <f>+A1059</f>
        <v>40.</v>
      </c>
      <c r="B1060" s="265" t="str">
        <f t="shared" si="71"/>
        <v/>
      </c>
      <c r="C1060" s="266" t="s">
        <v>10</v>
      </c>
      <c r="D1060" s="267">
        <f>SUMIFS('Rozpočet projektu'!$G$10:$G$5012,'Rozpočet projektu'!$A$10:$A$5012,$A1060&amp;"*",'Rozpočet projektu'!$C$10:$C$5012,$C1060)</f>
        <v>0</v>
      </c>
      <c r="E1060" s="267" t="str">
        <f t="shared" si="70"/>
        <v/>
      </c>
      <c r="F1060" s="267"/>
      <c r="G1060" s="256"/>
      <c r="H1060" s="256"/>
      <c r="I1060" s="256"/>
      <c r="J1060" s="256"/>
    </row>
    <row r="1061" spans="1:10" x14ac:dyDescent="0.2">
      <c r="A1061" s="265" t="str">
        <f t="shared" ref="A1061:A1084" si="73">+A1060</f>
        <v>40.</v>
      </c>
      <c r="B1061" s="265" t="str">
        <f t="shared" si="71"/>
        <v/>
      </c>
      <c r="C1061" s="266" t="s">
        <v>11</v>
      </c>
      <c r="D1061" s="267">
        <f>SUMIFS('Rozpočet projektu'!$G$10:$G$5012,'Rozpočet projektu'!$A$10:$A$5012,$A1061&amp;"*",'Rozpočet projektu'!$C$10:$C$5012,$C1061)</f>
        <v>0</v>
      </c>
      <c r="E1061" s="267" t="str">
        <f t="shared" si="70"/>
        <v/>
      </c>
      <c r="F1061" s="267"/>
      <c r="G1061" s="256"/>
      <c r="H1061" s="256"/>
      <c r="I1061" s="256"/>
      <c r="J1061" s="256"/>
    </row>
    <row r="1062" spans="1:10" ht="51" x14ac:dyDescent="0.2">
      <c r="A1062" s="265" t="str">
        <f t="shared" si="73"/>
        <v>40.</v>
      </c>
      <c r="B1062" s="265" t="str">
        <f t="shared" si="71"/>
        <v/>
      </c>
      <c r="C1062" s="266" t="s">
        <v>12</v>
      </c>
      <c r="D1062" s="267">
        <f>SUMIFS('Rozpočet projektu'!$G$10:$G$5012,'Rozpočet projektu'!$A$10:$A$5012,$A1062&amp;"*",'Rozpočet projektu'!$C$10:$C$5012,$C1062)</f>
        <v>0</v>
      </c>
      <c r="E1062" s="267" t="str">
        <f t="shared" si="70"/>
        <v/>
      </c>
      <c r="F1062" s="267"/>
      <c r="G1062" s="256"/>
      <c r="H1062" s="256"/>
      <c r="I1062" s="256"/>
      <c r="J1062" s="256"/>
    </row>
    <row r="1063" spans="1:10" ht="25.5" x14ac:dyDescent="0.2">
      <c r="A1063" s="265" t="str">
        <f t="shared" si="73"/>
        <v>40.</v>
      </c>
      <c r="B1063" s="265" t="str">
        <f t="shared" si="71"/>
        <v/>
      </c>
      <c r="C1063" s="266" t="s">
        <v>13</v>
      </c>
      <c r="D1063" s="267">
        <f>SUMIFS('Rozpočet projektu'!$G$10:$G$5012,'Rozpočet projektu'!$A$10:$A$5012,$A1063&amp;"*",'Rozpočet projektu'!$C$10:$C$5012,$C1063)</f>
        <v>0</v>
      </c>
      <c r="E1063" s="267" t="str">
        <f t="shared" si="70"/>
        <v/>
      </c>
      <c r="F1063" s="267"/>
      <c r="G1063" s="256"/>
      <c r="H1063" s="256"/>
      <c r="I1063" s="256"/>
      <c r="J1063" s="256"/>
    </row>
    <row r="1064" spans="1:10" x14ac:dyDescent="0.2">
      <c r="A1064" s="265" t="str">
        <f t="shared" si="73"/>
        <v>40.</v>
      </c>
      <c r="B1064" s="265" t="str">
        <f t="shared" si="71"/>
        <v/>
      </c>
      <c r="C1064" s="266" t="s">
        <v>14</v>
      </c>
      <c r="D1064" s="267">
        <f>SUMIFS('Rozpočet projektu'!$G$10:$G$5012,'Rozpočet projektu'!$A$10:$A$5012,$A1064&amp;"*",'Rozpočet projektu'!$C$10:$C$5012,$C1064)</f>
        <v>0</v>
      </c>
      <c r="E1064" s="267" t="str">
        <f t="shared" si="70"/>
        <v/>
      </c>
      <c r="F1064" s="267"/>
      <c r="G1064" s="256"/>
      <c r="H1064" s="256"/>
      <c r="I1064" s="256"/>
      <c r="J1064" s="256"/>
    </row>
    <row r="1065" spans="1:10" ht="38.25" x14ac:dyDescent="0.2">
      <c r="A1065" s="265" t="str">
        <f t="shared" si="73"/>
        <v>40.</v>
      </c>
      <c r="B1065" s="265" t="str">
        <f t="shared" si="71"/>
        <v/>
      </c>
      <c r="C1065" s="266" t="s">
        <v>15</v>
      </c>
      <c r="D1065" s="267">
        <f>SUMIFS('Rozpočet projektu'!$G$10:$G$5012,'Rozpočet projektu'!$A$10:$A$5012,$A1065&amp;"*",'Rozpočet projektu'!$C$10:$C$5012,$C1065)</f>
        <v>0</v>
      </c>
      <c r="E1065" s="267" t="str">
        <f t="shared" si="70"/>
        <v/>
      </c>
      <c r="F1065" s="267"/>
      <c r="G1065" s="256"/>
      <c r="H1065" s="256"/>
      <c r="I1065" s="256"/>
      <c r="J1065" s="256"/>
    </row>
    <row r="1066" spans="1:10" x14ac:dyDescent="0.2">
      <c r="A1066" s="265" t="str">
        <f t="shared" si="73"/>
        <v>40.</v>
      </c>
      <c r="B1066" s="265" t="str">
        <f t="shared" si="71"/>
        <v/>
      </c>
      <c r="C1066" s="266" t="s">
        <v>16</v>
      </c>
      <c r="D1066" s="267">
        <f>SUMIFS('Rozpočet projektu'!$G$10:$G$5012,'Rozpočet projektu'!$A$10:$A$5012,$A1066&amp;"*",'Rozpočet projektu'!$C$10:$C$5012,$C1066)</f>
        <v>0</v>
      </c>
      <c r="E1066" s="267" t="str">
        <f t="shared" si="70"/>
        <v/>
      </c>
      <c r="F1066" s="267"/>
      <c r="G1066" s="256"/>
      <c r="H1066" s="256"/>
      <c r="I1066" s="256"/>
      <c r="J1066" s="256"/>
    </row>
    <row r="1067" spans="1:10" ht="38.25" x14ac:dyDescent="0.2">
      <c r="A1067" s="265" t="str">
        <f t="shared" si="73"/>
        <v>40.</v>
      </c>
      <c r="B1067" s="265" t="str">
        <f t="shared" si="71"/>
        <v/>
      </c>
      <c r="C1067" s="266" t="s">
        <v>17</v>
      </c>
      <c r="D1067" s="267">
        <f>SUMIFS('Rozpočet projektu'!$G$10:$G$5012,'Rozpočet projektu'!$A$10:$A$5012,$A1067&amp;"*",'Rozpočet projektu'!$C$10:$C$5012,$C1067)</f>
        <v>0</v>
      </c>
      <c r="E1067" s="267" t="str">
        <f t="shared" si="70"/>
        <v/>
      </c>
      <c r="F1067" s="267"/>
      <c r="G1067" s="256"/>
      <c r="H1067" s="256"/>
      <c r="I1067" s="256"/>
      <c r="J1067" s="256"/>
    </row>
    <row r="1068" spans="1:10" ht="25.5" x14ac:dyDescent="0.2">
      <c r="A1068" s="265" t="str">
        <f t="shared" si="73"/>
        <v>40.</v>
      </c>
      <c r="B1068" s="265" t="str">
        <f t="shared" si="71"/>
        <v/>
      </c>
      <c r="C1068" s="266" t="s">
        <v>18</v>
      </c>
      <c r="D1068" s="267">
        <f>SUMIFS('Rozpočet projektu'!$G$10:$G$5012,'Rozpočet projektu'!$A$10:$A$5012,$A1068&amp;"*",'Rozpočet projektu'!$C$10:$C$5012,$C1068)</f>
        <v>0</v>
      </c>
      <c r="E1068" s="267" t="str">
        <f t="shared" si="70"/>
        <v/>
      </c>
      <c r="F1068" s="267"/>
      <c r="G1068" s="256"/>
      <c r="H1068" s="256"/>
      <c r="I1068" s="256"/>
      <c r="J1068" s="256"/>
    </row>
    <row r="1069" spans="1:10" ht="51" x14ac:dyDescent="0.2">
      <c r="A1069" s="265" t="str">
        <f t="shared" si="73"/>
        <v>40.</v>
      </c>
      <c r="B1069" s="265" t="str">
        <f t="shared" si="71"/>
        <v/>
      </c>
      <c r="C1069" s="266" t="s">
        <v>19</v>
      </c>
      <c r="D1069" s="267">
        <f>SUMIFS('Rozpočet projektu'!$G$10:$G$5012,'Rozpočet projektu'!$A$10:$A$5012,$A1069&amp;"*",'Rozpočet projektu'!$C$10:$C$5012,$C1069)</f>
        <v>0</v>
      </c>
      <c r="E1069" s="267" t="str">
        <f t="shared" si="70"/>
        <v/>
      </c>
      <c r="F1069" s="267"/>
      <c r="G1069" s="256"/>
      <c r="H1069" s="256"/>
      <c r="I1069" s="256"/>
      <c r="J1069" s="256"/>
    </row>
    <row r="1070" spans="1:10" ht="25.5" x14ac:dyDescent="0.2">
      <c r="A1070" s="265" t="str">
        <f t="shared" si="73"/>
        <v>40.</v>
      </c>
      <c r="B1070" s="265" t="str">
        <f t="shared" si="71"/>
        <v/>
      </c>
      <c r="C1070" s="266" t="s">
        <v>20</v>
      </c>
      <c r="D1070" s="267">
        <f>SUMIFS('Rozpočet projektu'!$G$10:$G$5012,'Rozpočet projektu'!$A$10:$A$5012,$A1070&amp;"*",'Rozpočet projektu'!$C$10:$C$5012,$C1070)</f>
        <v>0</v>
      </c>
      <c r="E1070" s="267" t="str">
        <f t="shared" si="70"/>
        <v/>
      </c>
      <c r="F1070" s="267"/>
      <c r="G1070" s="256"/>
      <c r="H1070" s="256"/>
      <c r="I1070" s="256"/>
      <c r="J1070" s="256"/>
    </row>
    <row r="1071" spans="1:10" ht="25.5" x14ac:dyDescent="0.2">
      <c r="A1071" s="265" t="str">
        <f t="shared" si="73"/>
        <v>40.</v>
      </c>
      <c r="B1071" s="265" t="str">
        <f t="shared" si="71"/>
        <v/>
      </c>
      <c r="C1071" s="266" t="s">
        <v>21</v>
      </c>
      <c r="D1071" s="267">
        <f>SUMIFS('Rozpočet projektu'!$G$10:$G$5012,'Rozpočet projektu'!$A$10:$A$5012,$A1071&amp;"*",'Rozpočet projektu'!$C$10:$C$5012,$C1071)</f>
        <v>0</v>
      </c>
      <c r="E1071" s="267" t="str">
        <f t="shared" si="70"/>
        <v/>
      </c>
      <c r="F1071" s="267"/>
      <c r="G1071" s="256"/>
      <c r="H1071" s="256"/>
      <c r="I1071" s="256"/>
      <c r="J1071" s="256"/>
    </row>
    <row r="1072" spans="1:10" x14ac:dyDescent="0.2">
      <c r="A1072" s="265" t="str">
        <f t="shared" si="73"/>
        <v>40.</v>
      </c>
      <c r="B1072" s="265" t="str">
        <f t="shared" si="71"/>
        <v/>
      </c>
      <c r="C1072" s="266" t="s">
        <v>22</v>
      </c>
      <c r="D1072" s="267">
        <f>SUMIFS('Rozpočet projektu'!$G$10:$G$5012,'Rozpočet projektu'!$A$10:$A$5012,$A1072&amp;"*",'Rozpočet projektu'!$C$10:$C$5012,$C1072)</f>
        <v>0</v>
      </c>
      <c r="E1072" s="267" t="str">
        <f t="shared" si="70"/>
        <v/>
      </c>
      <c r="F1072" s="267"/>
      <c r="G1072" s="256"/>
      <c r="H1072" s="256"/>
      <c r="I1072" s="256"/>
      <c r="J1072" s="256"/>
    </row>
    <row r="1073" spans="1:10" ht="25.5" x14ac:dyDescent="0.2">
      <c r="A1073" s="265" t="str">
        <f t="shared" si="73"/>
        <v>40.</v>
      </c>
      <c r="B1073" s="265" t="str">
        <f t="shared" si="71"/>
        <v/>
      </c>
      <c r="C1073" s="266" t="s">
        <v>23</v>
      </c>
      <c r="D1073" s="267">
        <f>SUMIFS('Rozpočet projektu'!$G$10:$G$5012,'Rozpočet projektu'!$A$10:$A$5012,$A1073&amp;"*",'Rozpočet projektu'!$C$10:$C$5012,$C1073)</f>
        <v>0</v>
      </c>
      <c r="E1073" s="267" t="str">
        <f t="shared" si="70"/>
        <v/>
      </c>
      <c r="F1073" s="267"/>
      <c r="G1073" s="256"/>
      <c r="H1073" s="256"/>
      <c r="I1073" s="256"/>
      <c r="J1073" s="256"/>
    </row>
    <row r="1074" spans="1:10" ht="25.5" x14ac:dyDescent="0.2">
      <c r="A1074" s="265" t="str">
        <f t="shared" si="73"/>
        <v>40.</v>
      </c>
      <c r="B1074" s="265" t="str">
        <f t="shared" si="71"/>
        <v/>
      </c>
      <c r="C1074" s="266" t="s">
        <v>24</v>
      </c>
      <c r="D1074" s="267">
        <f>SUMIFS('Rozpočet projektu'!$G$10:$G$5012,'Rozpočet projektu'!$A$10:$A$5012,$A1074&amp;"*",'Rozpočet projektu'!$C$10:$C$5012,$C1074)</f>
        <v>0</v>
      </c>
      <c r="E1074" s="267" t="str">
        <f t="shared" si="70"/>
        <v/>
      </c>
      <c r="F1074" s="267"/>
      <c r="G1074" s="256"/>
      <c r="H1074" s="256"/>
      <c r="I1074" s="256"/>
      <c r="J1074" s="256"/>
    </row>
    <row r="1075" spans="1:10" x14ac:dyDescent="0.2">
      <c r="A1075" s="265" t="str">
        <f t="shared" si="73"/>
        <v>40.</v>
      </c>
      <c r="B1075" s="265" t="str">
        <f t="shared" si="71"/>
        <v/>
      </c>
      <c r="C1075" s="266" t="s">
        <v>25</v>
      </c>
      <c r="D1075" s="267">
        <f>SUMIFS('Rozpočet projektu'!$G$10:$G$5012,'Rozpočet projektu'!$A$10:$A$5012,$A1075&amp;"*",'Rozpočet projektu'!$C$10:$C$5012,$C1075)</f>
        <v>0</v>
      </c>
      <c r="E1075" s="267" t="str">
        <f t="shared" si="70"/>
        <v/>
      </c>
      <c r="F1075" s="267"/>
      <c r="G1075" s="256"/>
      <c r="H1075" s="256"/>
      <c r="I1075" s="256"/>
      <c r="J1075" s="256"/>
    </row>
    <row r="1076" spans="1:10" ht="25.5" x14ac:dyDescent="0.2">
      <c r="A1076" s="265" t="str">
        <f t="shared" si="73"/>
        <v>40.</v>
      </c>
      <c r="B1076" s="265" t="str">
        <f t="shared" si="71"/>
        <v/>
      </c>
      <c r="C1076" s="266" t="s">
        <v>26</v>
      </c>
      <c r="D1076" s="267">
        <f>SUMIFS('Rozpočet projektu'!$G$10:$G$5012,'Rozpočet projektu'!$A$10:$A$5012,$A1076&amp;"*",'Rozpočet projektu'!$C$10:$C$5012,$C1076)</f>
        <v>0</v>
      </c>
      <c r="E1076" s="267" t="str">
        <f t="shared" si="70"/>
        <v/>
      </c>
      <c r="F1076" s="267"/>
      <c r="G1076" s="256"/>
      <c r="H1076" s="256"/>
      <c r="I1076" s="256"/>
      <c r="J1076" s="256"/>
    </row>
    <row r="1077" spans="1:10" ht="76.5" x14ac:dyDescent="0.2">
      <c r="A1077" s="265" t="str">
        <f t="shared" si="73"/>
        <v>40.</v>
      </c>
      <c r="B1077" s="265" t="str">
        <f t="shared" si="71"/>
        <v/>
      </c>
      <c r="C1077" s="266" t="s">
        <v>27</v>
      </c>
      <c r="D1077" s="267">
        <f>SUMIFS('Rozpočet projektu'!$G$10:$G$5012,'Rozpočet projektu'!$A$10:$A$5012,$A1077&amp;"*",'Rozpočet projektu'!$C$10:$C$5012,$C1077)</f>
        <v>0</v>
      </c>
      <c r="E1077" s="267" t="str">
        <f t="shared" si="70"/>
        <v/>
      </c>
      <c r="F1077" s="267"/>
      <c r="G1077" s="256"/>
      <c r="H1077" s="256"/>
      <c r="I1077" s="256"/>
      <c r="J1077" s="256"/>
    </row>
    <row r="1078" spans="1:10" ht="102" x14ac:dyDescent="0.2">
      <c r="A1078" s="265" t="str">
        <f t="shared" si="73"/>
        <v>40.</v>
      </c>
      <c r="B1078" s="265" t="str">
        <f t="shared" si="71"/>
        <v/>
      </c>
      <c r="C1078" s="266" t="s">
        <v>28</v>
      </c>
      <c r="D1078" s="267">
        <f>SUMIFS('Rozpočet projektu'!$G$10:$G$5012,'Rozpočet projektu'!$A$10:$A$5012,$A1078&amp;"*",'Rozpočet projektu'!$C$10:$C$5012,$C1078)</f>
        <v>0</v>
      </c>
      <c r="E1078" s="267" t="str">
        <f t="shared" si="70"/>
        <v/>
      </c>
      <c r="F1078" s="267"/>
      <c r="G1078" s="256"/>
      <c r="H1078" s="256"/>
      <c r="I1078" s="256"/>
      <c r="J1078" s="256"/>
    </row>
    <row r="1079" spans="1:10" ht="76.5" x14ac:dyDescent="0.2">
      <c r="A1079" s="265" t="str">
        <f t="shared" si="73"/>
        <v>40.</v>
      </c>
      <c r="B1079" s="265" t="str">
        <f t="shared" si="71"/>
        <v/>
      </c>
      <c r="C1079" s="266" t="s">
        <v>29</v>
      </c>
      <c r="D1079" s="267">
        <f>SUMIFS('Rozpočet projektu'!$G$10:$G$5012,'Rozpočet projektu'!$A$10:$A$5012,$A1079&amp;"*",'Rozpočet projektu'!$C$10:$C$5012,$C1079)</f>
        <v>0</v>
      </c>
      <c r="E1079" s="267" t="str">
        <f t="shared" si="70"/>
        <v/>
      </c>
      <c r="F1079" s="267"/>
      <c r="G1079" s="256"/>
      <c r="H1079" s="256"/>
      <c r="I1079" s="256"/>
      <c r="J1079" s="256"/>
    </row>
    <row r="1080" spans="1:10" ht="63.75" x14ac:dyDescent="0.2">
      <c r="A1080" s="265" t="str">
        <f t="shared" si="73"/>
        <v>40.</v>
      </c>
      <c r="B1080" s="265" t="str">
        <f t="shared" si="71"/>
        <v/>
      </c>
      <c r="C1080" s="266" t="s">
        <v>30</v>
      </c>
      <c r="D1080" s="267">
        <f>SUMIFS('Rozpočet projektu'!$G$10:$G$5012,'Rozpočet projektu'!$A$10:$A$5012,$A1080&amp;"*",'Rozpočet projektu'!$C$10:$C$5012,$C1080)</f>
        <v>0</v>
      </c>
      <c r="E1080" s="267" t="str">
        <f t="shared" si="70"/>
        <v/>
      </c>
      <c r="F1080" s="267"/>
      <c r="G1080" s="256"/>
      <c r="H1080" s="256"/>
      <c r="I1080" s="256"/>
      <c r="J1080" s="256"/>
    </row>
    <row r="1081" spans="1:10" ht="38.25" x14ac:dyDescent="0.2">
      <c r="A1081" s="265" t="str">
        <f t="shared" si="73"/>
        <v>40.</v>
      </c>
      <c r="B1081" s="265" t="str">
        <f t="shared" si="71"/>
        <v/>
      </c>
      <c r="C1081" s="266" t="s">
        <v>31</v>
      </c>
      <c r="D1081" s="267">
        <f>SUMIFS('Rozpočet projektu'!$G$10:$G$5012,'Rozpočet projektu'!$A$10:$A$5012,$A1081&amp;"*",'Rozpočet projektu'!$C$10:$C$5012,$C1081)</f>
        <v>0</v>
      </c>
      <c r="E1081" s="267" t="str">
        <f t="shared" si="70"/>
        <v/>
      </c>
      <c r="F1081" s="267"/>
      <c r="G1081" s="256"/>
      <c r="H1081" s="256"/>
      <c r="I1081" s="256"/>
      <c r="J1081" s="256"/>
    </row>
    <row r="1082" spans="1:10" ht="25.5" x14ac:dyDescent="0.2">
      <c r="A1082" s="265" t="str">
        <f t="shared" si="73"/>
        <v>40.</v>
      </c>
      <c r="B1082" s="265" t="str">
        <f t="shared" si="71"/>
        <v/>
      </c>
      <c r="C1082" s="266" t="s">
        <v>32</v>
      </c>
      <c r="D1082" s="267">
        <f>SUMIFS('Rozpočet projektu'!$G$10:$G$5012,'Rozpočet projektu'!$A$10:$A$5012,$A1082&amp;"*",'Rozpočet projektu'!$C$10:$C$5012,$C1082)</f>
        <v>0</v>
      </c>
      <c r="E1082" s="267" t="str">
        <f t="shared" si="70"/>
        <v/>
      </c>
      <c r="F1082" s="267"/>
      <c r="G1082" s="256"/>
      <c r="H1082" s="256"/>
      <c r="I1082" s="256"/>
      <c r="J1082" s="256"/>
    </row>
    <row r="1083" spans="1:10" ht="25.5" x14ac:dyDescent="0.2">
      <c r="A1083" s="265" t="str">
        <f t="shared" si="73"/>
        <v>40.</v>
      </c>
      <c r="B1083" s="265" t="str">
        <f t="shared" si="71"/>
        <v/>
      </c>
      <c r="C1083" s="266" t="s">
        <v>70</v>
      </c>
      <c r="D1083" s="267">
        <f>SUMIFS('Rozpočet projektu'!$G$10:$G$5012,'Rozpočet projektu'!$A$10:$A$5012,$A1083&amp;"*",'Rozpočet projektu'!$C$10:$C$5012,$C1083)</f>
        <v>0</v>
      </c>
      <c r="E1083" s="267" t="str">
        <f t="shared" si="70"/>
        <v/>
      </c>
      <c r="F1083" s="267"/>
      <c r="G1083" s="256"/>
      <c r="H1083" s="256"/>
      <c r="I1083" s="256"/>
      <c r="J1083" s="256"/>
    </row>
    <row r="1084" spans="1:10" ht="38.25" x14ac:dyDescent="0.2">
      <c r="A1084" s="265" t="str">
        <f t="shared" si="73"/>
        <v>40.</v>
      </c>
      <c r="B1084" s="265" t="str">
        <f t="shared" si="71"/>
        <v/>
      </c>
      <c r="C1084" s="266" t="s">
        <v>34</v>
      </c>
      <c r="D1084" s="267">
        <f>SUMIFS('Rozpočet projektu'!$G$10:$G$5012,'Rozpočet projektu'!$A$10:$A$5012,$A1084&amp;"*",'Rozpočet projektu'!$C$10:$C$5012,$C1084)</f>
        <v>0</v>
      </c>
      <c r="E1084" s="267" t="str">
        <f t="shared" si="70"/>
        <v/>
      </c>
      <c r="F1084" s="267"/>
      <c r="G1084" s="256"/>
      <c r="H1084" s="256"/>
      <c r="I1084" s="256"/>
      <c r="J1084" s="256"/>
    </row>
    <row r="1085" spans="1:10" x14ac:dyDescent="0.2">
      <c r="A1085" s="265" t="s">
        <v>83</v>
      </c>
      <c r="B1085" s="265" t="str">
        <f t="shared" si="71"/>
        <v/>
      </c>
      <c r="C1085" s="266" t="s">
        <v>8</v>
      </c>
      <c r="D1085" s="267">
        <f>SUMIFS('Rozpočet projektu'!$G$10:$G$5012,'Rozpočet projektu'!$A$10:$A$5012,$A1085&amp;"*",'Rozpočet projektu'!$C$10:$C$5012,$C1085)</f>
        <v>0</v>
      </c>
      <c r="E1085" s="267" t="str">
        <f t="shared" si="70"/>
        <v/>
      </c>
      <c r="F1085" s="267"/>
      <c r="G1085" s="256"/>
      <c r="H1085" s="256"/>
      <c r="I1085" s="256"/>
      <c r="J1085" s="256"/>
    </row>
    <row r="1086" spans="1:10" ht="25.5" x14ac:dyDescent="0.2">
      <c r="A1086" s="265" t="str">
        <f>+A1085</f>
        <v>41.</v>
      </c>
      <c r="B1086" s="265" t="str">
        <f t="shared" si="71"/>
        <v/>
      </c>
      <c r="C1086" s="266" t="s">
        <v>9</v>
      </c>
      <c r="D1086" s="267">
        <f>SUMIFS('Rozpočet projektu'!$G$10:$G$5012,'Rozpočet projektu'!$A$10:$A$5012,$A1086&amp;"*",'Rozpočet projektu'!$C$10:$C$5012,$C1086)</f>
        <v>0</v>
      </c>
      <c r="E1086" s="267" t="str">
        <f t="shared" si="70"/>
        <v/>
      </c>
      <c r="F1086" s="267"/>
      <c r="G1086" s="256"/>
      <c r="H1086" s="256"/>
      <c r="I1086" s="256"/>
      <c r="J1086" s="256"/>
    </row>
    <row r="1087" spans="1:10" ht="38.25" x14ac:dyDescent="0.2">
      <c r="A1087" s="265" t="str">
        <f>+A1086</f>
        <v>41.</v>
      </c>
      <c r="B1087" s="265" t="str">
        <f t="shared" si="71"/>
        <v/>
      </c>
      <c r="C1087" s="266" t="s">
        <v>10</v>
      </c>
      <c r="D1087" s="267">
        <f>SUMIFS('Rozpočet projektu'!$G$10:$G$5012,'Rozpočet projektu'!$A$10:$A$5012,$A1087&amp;"*",'Rozpočet projektu'!$C$10:$C$5012,$C1087)</f>
        <v>0</v>
      </c>
      <c r="E1087" s="267" t="str">
        <f t="shared" si="70"/>
        <v/>
      </c>
      <c r="F1087" s="267"/>
      <c r="G1087" s="256"/>
      <c r="H1087" s="256"/>
      <c r="I1087" s="256"/>
      <c r="J1087" s="256"/>
    </row>
    <row r="1088" spans="1:10" x14ac:dyDescent="0.2">
      <c r="A1088" s="265" t="str">
        <f t="shared" ref="A1088:A1111" si="74">+A1087</f>
        <v>41.</v>
      </c>
      <c r="B1088" s="265" t="str">
        <f t="shared" si="71"/>
        <v/>
      </c>
      <c r="C1088" s="266" t="s">
        <v>11</v>
      </c>
      <c r="D1088" s="267">
        <f>SUMIFS('Rozpočet projektu'!$G$10:$G$5012,'Rozpočet projektu'!$A$10:$A$5012,$A1088&amp;"*",'Rozpočet projektu'!$C$10:$C$5012,$C1088)</f>
        <v>0</v>
      </c>
      <c r="E1088" s="267" t="str">
        <f t="shared" si="70"/>
        <v/>
      </c>
      <c r="F1088" s="267"/>
      <c r="G1088" s="256"/>
      <c r="H1088" s="256"/>
      <c r="I1088" s="256"/>
      <c r="J1088" s="256"/>
    </row>
    <row r="1089" spans="1:10" ht="51" x14ac:dyDescent="0.2">
      <c r="A1089" s="265" t="str">
        <f t="shared" si="74"/>
        <v>41.</v>
      </c>
      <c r="B1089" s="265" t="str">
        <f t="shared" si="71"/>
        <v/>
      </c>
      <c r="C1089" s="266" t="s">
        <v>12</v>
      </c>
      <c r="D1089" s="267">
        <f>SUMIFS('Rozpočet projektu'!$G$10:$G$5012,'Rozpočet projektu'!$A$10:$A$5012,$A1089&amp;"*",'Rozpočet projektu'!$C$10:$C$5012,$C1089)</f>
        <v>0</v>
      </c>
      <c r="E1089" s="267" t="str">
        <f t="shared" si="70"/>
        <v/>
      </c>
      <c r="F1089" s="267"/>
      <c r="G1089" s="256"/>
      <c r="H1089" s="256"/>
      <c r="I1089" s="256"/>
      <c r="J1089" s="256"/>
    </row>
    <row r="1090" spans="1:10" ht="25.5" x14ac:dyDescent="0.2">
      <c r="A1090" s="265" t="str">
        <f t="shared" si="74"/>
        <v>41.</v>
      </c>
      <c r="B1090" s="265" t="str">
        <f t="shared" si="71"/>
        <v/>
      </c>
      <c r="C1090" s="266" t="s">
        <v>13</v>
      </c>
      <c r="D1090" s="267">
        <f>SUMIFS('Rozpočet projektu'!$G$10:$G$5012,'Rozpočet projektu'!$A$10:$A$5012,$A1090&amp;"*",'Rozpočet projektu'!$C$10:$C$5012,$C1090)</f>
        <v>0</v>
      </c>
      <c r="E1090" s="267" t="str">
        <f t="shared" si="70"/>
        <v/>
      </c>
      <c r="F1090" s="267"/>
      <c r="G1090" s="256"/>
      <c r="H1090" s="256"/>
      <c r="I1090" s="256"/>
      <c r="J1090" s="256"/>
    </row>
    <row r="1091" spans="1:10" x14ac:dyDescent="0.2">
      <c r="A1091" s="265" t="str">
        <f t="shared" si="74"/>
        <v>41.</v>
      </c>
      <c r="B1091" s="265" t="str">
        <f t="shared" si="71"/>
        <v/>
      </c>
      <c r="C1091" s="266" t="s">
        <v>14</v>
      </c>
      <c r="D1091" s="267">
        <f>SUMIFS('Rozpočet projektu'!$G$10:$G$5012,'Rozpočet projektu'!$A$10:$A$5012,$A1091&amp;"*",'Rozpočet projektu'!$C$10:$C$5012,$C1091)</f>
        <v>0</v>
      </c>
      <c r="E1091" s="267" t="str">
        <f t="shared" si="70"/>
        <v/>
      </c>
      <c r="F1091" s="267"/>
      <c r="G1091" s="256"/>
      <c r="H1091" s="256"/>
      <c r="I1091" s="256"/>
      <c r="J1091" s="256"/>
    </row>
    <row r="1092" spans="1:10" ht="38.25" x14ac:dyDescent="0.2">
      <c r="A1092" s="265" t="str">
        <f t="shared" si="74"/>
        <v>41.</v>
      </c>
      <c r="B1092" s="265" t="str">
        <f t="shared" si="71"/>
        <v/>
      </c>
      <c r="C1092" s="266" t="s">
        <v>15</v>
      </c>
      <c r="D1092" s="267">
        <f>SUMIFS('Rozpočet projektu'!$G$10:$G$5012,'Rozpočet projektu'!$A$10:$A$5012,$A1092&amp;"*",'Rozpočet projektu'!$C$10:$C$5012,$C1092)</f>
        <v>0</v>
      </c>
      <c r="E1092" s="267" t="str">
        <f t="shared" si="70"/>
        <v/>
      </c>
      <c r="F1092" s="267"/>
      <c r="G1092" s="256"/>
      <c r="H1092" s="256"/>
      <c r="I1092" s="256"/>
      <c r="J1092" s="256"/>
    </row>
    <row r="1093" spans="1:10" x14ac:dyDescent="0.2">
      <c r="A1093" s="265" t="str">
        <f t="shared" si="74"/>
        <v>41.</v>
      </c>
      <c r="B1093" s="265" t="str">
        <f t="shared" si="71"/>
        <v/>
      </c>
      <c r="C1093" s="266" t="s">
        <v>16</v>
      </c>
      <c r="D1093" s="267">
        <f>SUMIFS('Rozpočet projektu'!$G$10:$G$5012,'Rozpočet projektu'!$A$10:$A$5012,$A1093&amp;"*",'Rozpočet projektu'!$C$10:$C$5012,$C1093)</f>
        <v>0</v>
      </c>
      <c r="E1093" s="267" t="str">
        <f t="shared" ref="E1093:E1156" si="75">IFERROR(IF(IF(ROUND($E$2*D1093,2)&gt;($E$2*D1093),ROUND($E$2*D1093,2)-ROUNDUP(ROUND($E$2*D1093,2)-($E$2*D1093),2),ROUND($E$2*D1093,2))&gt;0,IF(ROUND($E$2*D1093,2)&gt;($E$2*D1093),ROUND($E$2*D1093,2)-ROUNDUP(ROUND($E$2*D1093,2)-($E$2*D1093),2),ROUND($E$2*D1093,2)),""),"")</f>
        <v/>
      </c>
      <c r="F1093" s="267"/>
      <c r="G1093" s="256"/>
      <c r="H1093" s="256"/>
      <c r="I1093" s="256"/>
      <c r="J1093" s="256"/>
    </row>
    <row r="1094" spans="1:10" ht="38.25" x14ac:dyDescent="0.2">
      <c r="A1094" s="265" t="str">
        <f t="shared" si="74"/>
        <v>41.</v>
      </c>
      <c r="B1094" s="265" t="str">
        <f t="shared" ref="B1094:B1157" si="76">IFERROR(VLOOKUP(A1094,$P$2:$Q$51,2,FALSE),"")</f>
        <v/>
      </c>
      <c r="C1094" s="266" t="s">
        <v>17</v>
      </c>
      <c r="D1094" s="267">
        <f>SUMIFS('Rozpočet projektu'!$G$10:$G$5012,'Rozpočet projektu'!$A$10:$A$5012,$A1094&amp;"*",'Rozpočet projektu'!$C$10:$C$5012,$C1094)</f>
        <v>0</v>
      </c>
      <c r="E1094" s="267" t="str">
        <f t="shared" si="75"/>
        <v/>
      </c>
      <c r="F1094" s="267"/>
      <c r="G1094" s="256"/>
      <c r="H1094" s="256"/>
      <c r="I1094" s="256"/>
      <c r="J1094" s="256"/>
    </row>
    <row r="1095" spans="1:10" ht="25.5" x14ac:dyDescent="0.2">
      <c r="A1095" s="265" t="str">
        <f t="shared" si="74"/>
        <v>41.</v>
      </c>
      <c r="B1095" s="265" t="str">
        <f t="shared" si="76"/>
        <v/>
      </c>
      <c r="C1095" s="266" t="s">
        <v>18</v>
      </c>
      <c r="D1095" s="267">
        <f>SUMIFS('Rozpočet projektu'!$G$10:$G$5012,'Rozpočet projektu'!$A$10:$A$5012,$A1095&amp;"*",'Rozpočet projektu'!$C$10:$C$5012,$C1095)</f>
        <v>0</v>
      </c>
      <c r="E1095" s="267" t="str">
        <f t="shared" si="75"/>
        <v/>
      </c>
      <c r="F1095" s="267"/>
      <c r="G1095" s="256"/>
      <c r="H1095" s="256"/>
      <c r="I1095" s="256"/>
      <c r="J1095" s="256"/>
    </row>
    <row r="1096" spans="1:10" ht="51" x14ac:dyDescent="0.2">
      <c r="A1096" s="265" t="str">
        <f t="shared" si="74"/>
        <v>41.</v>
      </c>
      <c r="B1096" s="265" t="str">
        <f t="shared" si="76"/>
        <v/>
      </c>
      <c r="C1096" s="266" t="s">
        <v>19</v>
      </c>
      <c r="D1096" s="267">
        <f>SUMIFS('Rozpočet projektu'!$G$10:$G$5012,'Rozpočet projektu'!$A$10:$A$5012,$A1096&amp;"*",'Rozpočet projektu'!$C$10:$C$5012,$C1096)</f>
        <v>0</v>
      </c>
      <c r="E1096" s="267" t="str">
        <f t="shared" si="75"/>
        <v/>
      </c>
      <c r="F1096" s="267"/>
      <c r="G1096" s="256"/>
      <c r="H1096" s="256"/>
      <c r="I1096" s="256"/>
      <c r="J1096" s="256"/>
    </row>
    <row r="1097" spans="1:10" ht="25.5" x14ac:dyDescent="0.2">
      <c r="A1097" s="265" t="str">
        <f t="shared" si="74"/>
        <v>41.</v>
      </c>
      <c r="B1097" s="265" t="str">
        <f t="shared" si="76"/>
        <v/>
      </c>
      <c r="C1097" s="266" t="s">
        <v>20</v>
      </c>
      <c r="D1097" s="267">
        <f>SUMIFS('Rozpočet projektu'!$G$10:$G$5012,'Rozpočet projektu'!$A$10:$A$5012,$A1097&amp;"*",'Rozpočet projektu'!$C$10:$C$5012,$C1097)</f>
        <v>0</v>
      </c>
      <c r="E1097" s="267" t="str">
        <f t="shared" si="75"/>
        <v/>
      </c>
      <c r="F1097" s="267"/>
      <c r="G1097" s="256"/>
      <c r="H1097" s="256"/>
      <c r="I1097" s="256"/>
      <c r="J1097" s="256"/>
    </row>
    <row r="1098" spans="1:10" ht="25.5" x14ac:dyDescent="0.2">
      <c r="A1098" s="265" t="str">
        <f t="shared" si="74"/>
        <v>41.</v>
      </c>
      <c r="B1098" s="265" t="str">
        <f t="shared" si="76"/>
        <v/>
      </c>
      <c r="C1098" s="266" t="s">
        <v>21</v>
      </c>
      <c r="D1098" s="267">
        <f>SUMIFS('Rozpočet projektu'!$G$10:$G$5012,'Rozpočet projektu'!$A$10:$A$5012,$A1098&amp;"*",'Rozpočet projektu'!$C$10:$C$5012,$C1098)</f>
        <v>0</v>
      </c>
      <c r="E1098" s="267" t="str">
        <f t="shared" si="75"/>
        <v/>
      </c>
      <c r="F1098" s="267"/>
      <c r="G1098" s="256"/>
      <c r="H1098" s="256"/>
      <c r="I1098" s="256"/>
      <c r="J1098" s="256"/>
    </row>
    <row r="1099" spans="1:10" x14ac:dyDescent="0.2">
      <c r="A1099" s="265" t="str">
        <f t="shared" si="74"/>
        <v>41.</v>
      </c>
      <c r="B1099" s="265" t="str">
        <f t="shared" si="76"/>
        <v/>
      </c>
      <c r="C1099" s="266" t="s">
        <v>22</v>
      </c>
      <c r="D1099" s="267">
        <f>SUMIFS('Rozpočet projektu'!$G$10:$G$5012,'Rozpočet projektu'!$A$10:$A$5012,$A1099&amp;"*",'Rozpočet projektu'!$C$10:$C$5012,$C1099)</f>
        <v>0</v>
      </c>
      <c r="E1099" s="267" t="str">
        <f t="shared" si="75"/>
        <v/>
      </c>
      <c r="F1099" s="267"/>
      <c r="G1099" s="256"/>
      <c r="H1099" s="256"/>
      <c r="I1099" s="256"/>
      <c r="J1099" s="256"/>
    </row>
    <row r="1100" spans="1:10" ht="25.5" x14ac:dyDescent="0.2">
      <c r="A1100" s="265" t="str">
        <f t="shared" si="74"/>
        <v>41.</v>
      </c>
      <c r="B1100" s="265" t="str">
        <f t="shared" si="76"/>
        <v/>
      </c>
      <c r="C1100" s="266" t="s">
        <v>23</v>
      </c>
      <c r="D1100" s="267">
        <f>SUMIFS('Rozpočet projektu'!$G$10:$G$5012,'Rozpočet projektu'!$A$10:$A$5012,$A1100&amp;"*",'Rozpočet projektu'!$C$10:$C$5012,$C1100)</f>
        <v>0</v>
      </c>
      <c r="E1100" s="267" t="str">
        <f t="shared" si="75"/>
        <v/>
      </c>
      <c r="F1100" s="267"/>
      <c r="G1100" s="256"/>
      <c r="H1100" s="256"/>
      <c r="I1100" s="256"/>
      <c r="J1100" s="256"/>
    </row>
    <row r="1101" spans="1:10" ht="25.5" x14ac:dyDescent="0.2">
      <c r="A1101" s="265" t="str">
        <f t="shared" si="74"/>
        <v>41.</v>
      </c>
      <c r="B1101" s="265" t="str">
        <f t="shared" si="76"/>
        <v/>
      </c>
      <c r="C1101" s="266" t="s">
        <v>24</v>
      </c>
      <c r="D1101" s="267">
        <f>SUMIFS('Rozpočet projektu'!$G$10:$G$5012,'Rozpočet projektu'!$A$10:$A$5012,$A1101&amp;"*",'Rozpočet projektu'!$C$10:$C$5012,$C1101)</f>
        <v>0</v>
      </c>
      <c r="E1101" s="267" t="str">
        <f t="shared" si="75"/>
        <v/>
      </c>
      <c r="F1101" s="267"/>
      <c r="G1101" s="256"/>
      <c r="H1101" s="256"/>
      <c r="I1101" s="256"/>
      <c r="J1101" s="256"/>
    </row>
    <row r="1102" spans="1:10" x14ac:dyDescent="0.2">
      <c r="A1102" s="265" t="str">
        <f t="shared" si="74"/>
        <v>41.</v>
      </c>
      <c r="B1102" s="265" t="str">
        <f t="shared" si="76"/>
        <v/>
      </c>
      <c r="C1102" s="266" t="s">
        <v>25</v>
      </c>
      <c r="D1102" s="267">
        <f>SUMIFS('Rozpočet projektu'!$G$10:$G$5012,'Rozpočet projektu'!$A$10:$A$5012,$A1102&amp;"*",'Rozpočet projektu'!$C$10:$C$5012,$C1102)</f>
        <v>0</v>
      </c>
      <c r="E1102" s="267" t="str">
        <f t="shared" si="75"/>
        <v/>
      </c>
      <c r="F1102" s="267"/>
      <c r="G1102" s="256"/>
      <c r="H1102" s="256"/>
      <c r="I1102" s="256"/>
      <c r="J1102" s="256"/>
    </row>
    <row r="1103" spans="1:10" ht="25.5" x14ac:dyDescent="0.2">
      <c r="A1103" s="265" t="str">
        <f t="shared" si="74"/>
        <v>41.</v>
      </c>
      <c r="B1103" s="265" t="str">
        <f t="shared" si="76"/>
        <v/>
      </c>
      <c r="C1103" s="266" t="s">
        <v>26</v>
      </c>
      <c r="D1103" s="267">
        <f>SUMIFS('Rozpočet projektu'!$G$10:$G$5012,'Rozpočet projektu'!$A$10:$A$5012,$A1103&amp;"*",'Rozpočet projektu'!$C$10:$C$5012,$C1103)</f>
        <v>0</v>
      </c>
      <c r="E1103" s="267" t="str">
        <f t="shared" si="75"/>
        <v/>
      </c>
      <c r="F1103" s="267"/>
      <c r="G1103" s="256"/>
      <c r="H1103" s="256"/>
      <c r="I1103" s="256"/>
      <c r="J1103" s="256"/>
    </row>
    <row r="1104" spans="1:10" ht="76.5" x14ac:dyDescent="0.2">
      <c r="A1104" s="265" t="str">
        <f t="shared" si="74"/>
        <v>41.</v>
      </c>
      <c r="B1104" s="265" t="str">
        <f t="shared" si="76"/>
        <v/>
      </c>
      <c r="C1104" s="266" t="s">
        <v>27</v>
      </c>
      <c r="D1104" s="267">
        <f>SUMIFS('Rozpočet projektu'!$G$10:$G$5012,'Rozpočet projektu'!$A$10:$A$5012,$A1104&amp;"*",'Rozpočet projektu'!$C$10:$C$5012,$C1104)</f>
        <v>0</v>
      </c>
      <c r="E1104" s="267" t="str">
        <f t="shared" si="75"/>
        <v/>
      </c>
      <c r="F1104" s="267"/>
      <c r="G1104" s="256"/>
      <c r="H1104" s="256"/>
      <c r="I1104" s="256"/>
      <c r="J1104" s="256"/>
    </row>
    <row r="1105" spans="1:10" ht="102" x14ac:dyDescent="0.2">
      <c r="A1105" s="265" t="str">
        <f t="shared" si="74"/>
        <v>41.</v>
      </c>
      <c r="B1105" s="265" t="str">
        <f t="shared" si="76"/>
        <v/>
      </c>
      <c r="C1105" s="266" t="s">
        <v>28</v>
      </c>
      <c r="D1105" s="267">
        <f>SUMIFS('Rozpočet projektu'!$G$10:$G$5012,'Rozpočet projektu'!$A$10:$A$5012,$A1105&amp;"*",'Rozpočet projektu'!$C$10:$C$5012,$C1105)</f>
        <v>0</v>
      </c>
      <c r="E1105" s="267" t="str">
        <f t="shared" si="75"/>
        <v/>
      </c>
      <c r="F1105" s="267"/>
      <c r="G1105" s="256"/>
      <c r="H1105" s="256"/>
      <c r="I1105" s="256"/>
      <c r="J1105" s="256"/>
    </row>
    <row r="1106" spans="1:10" ht="76.5" x14ac:dyDescent="0.2">
      <c r="A1106" s="265" t="str">
        <f t="shared" si="74"/>
        <v>41.</v>
      </c>
      <c r="B1106" s="265" t="str">
        <f t="shared" si="76"/>
        <v/>
      </c>
      <c r="C1106" s="266" t="s">
        <v>29</v>
      </c>
      <c r="D1106" s="267">
        <f>SUMIFS('Rozpočet projektu'!$G$10:$G$5012,'Rozpočet projektu'!$A$10:$A$5012,$A1106&amp;"*",'Rozpočet projektu'!$C$10:$C$5012,$C1106)</f>
        <v>0</v>
      </c>
      <c r="E1106" s="267" t="str">
        <f t="shared" si="75"/>
        <v/>
      </c>
      <c r="F1106" s="267"/>
      <c r="G1106" s="256"/>
      <c r="H1106" s="256"/>
      <c r="I1106" s="256"/>
      <c r="J1106" s="256"/>
    </row>
    <row r="1107" spans="1:10" ht="63.75" x14ac:dyDescent="0.2">
      <c r="A1107" s="265" t="str">
        <f t="shared" si="74"/>
        <v>41.</v>
      </c>
      <c r="B1107" s="265" t="str">
        <f t="shared" si="76"/>
        <v/>
      </c>
      <c r="C1107" s="266" t="s">
        <v>30</v>
      </c>
      <c r="D1107" s="267">
        <f>SUMIFS('Rozpočet projektu'!$G$10:$G$5012,'Rozpočet projektu'!$A$10:$A$5012,$A1107&amp;"*",'Rozpočet projektu'!$C$10:$C$5012,$C1107)</f>
        <v>0</v>
      </c>
      <c r="E1107" s="267" t="str">
        <f t="shared" si="75"/>
        <v/>
      </c>
      <c r="F1107" s="267"/>
      <c r="G1107" s="256"/>
      <c r="H1107" s="256"/>
      <c r="I1107" s="256"/>
      <c r="J1107" s="256"/>
    </row>
    <row r="1108" spans="1:10" ht="38.25" x14ac:dyDescent="0.2">
      <c r="A1108" s="265" t="str">
        <f t="shared" si="74"/>
        <v>41.</v>
      </c>
      <c r="B1108" s="265" t="str">
        <f t="shared" si="76"/>
        <v/>
      </c>
      <c r="C1108" s="266" t="s">
        <v>31</v>
      </c>
      <c r="D1108" s="267">
        <f>SUMIFS('Rozpočet projektu'!$G$10:$G$5012,'Rozpočet projektu'!$A$10:$A$5012,$A1108&amp;"*",'Rozpočet projektu'!$C$10:$C$5012,$C1108)</f>
        <v>0</v>
      </c>
      <c r="E1108" s="267" t="str">
        <f t="shared" si="75"/>
        <v/>
      </c>
      <c r="F1108" s="267"/>
      <c r="G1108" s="256"/>
      <c r="H1108" s="256"/>
      <c r="I1108" s="256"/>
      <c r="J1108" s="256"/>
    </row>
    <row r="1109" spans="1:10" ht="25.5" x14ac:dyDescent="0.2">
      <c r="A1109" s="265" t="str">
        <f t="shared" si="74"/>
        <v>41.</v>
      </c>
      <c r="B1109" s="265" t="str">
        <f t="shared" si="76"/>
        <v/>
      </c>
      <c r="C1109" s="266" t="s">
        <v>32</v>
      </c>
      <c r="D1109" s="267">
        <f>SUMIFS('Rozpočet projektu'!$G$10:$G$5012,'Rozpočet projektu'!$A$10:$A$5012,$A1109&amp;"*",'Rozpočet projektu'!$C$10:$C$5012,$C1109)</f>
        <v>0</v>
      </c>
      <c r="E1109" s="267" t="str">
        <f t="shared" si="75"/>
        <v/>
      </c>
      <c r="F1109" s="267"/>
      <c r="G1109" s="256"/>
      <c r="H1109" s="256"/>
      <c r="I1109" s="256"/>
      <c r="J1109" s="256"/>
    </row>
    <row r="1110" spans="1:10" ht="25.5" x14ac:dyDescent="0.2">
      <c r="A1110" s="265" t="str">
        <f t="shared" si="74"/>
        <v>41.</v>
      </c>
      <c r="B1110" s="265" t="str">
        <f t="shared" si="76"/>
        <v/>
      </c>
      <c r="C1110" s="266" t="s">
        <v>70</v>
      </c>
      <c r="D1110" s="267">
        <f>SUMIFS('Rozpočet projektu'!$G$10:$G$5012,'Rozpočet projektu'!$A$10:$A$5012,$A1110&amp;"*",'Rozpočet projektu'!$C$10:$C$5012,$C1110)</f>
        <v>0</v>
      </c>
      <c r="E1110" s="267" t="str">
        <f t="shared" si="75"/>
        <v/>
      </c>
      <c r="F1110" s="267"/>
      <c r="G1110" s="256"/>
      <c r="H1110" s="256"/>
      <c r="I1110" s="256"/>
      <c r="J1110" s="256"/>
    </row>
    <row r="1111" spans="1:10" ht="38.25" x14ac:dyDescent="0.2">
      <c r="A1111" s="265" t="str">
        <f t="shared" si="74"/>
        <v>41.</v>
      </c>
      <c r="B1111" s="265" t="str">
        <f t="shared" si="76"/>
        <v/>
      </c>
      <c r="C1111" s="266" t="s">
        <v>34</v>
      </c>
      <c r="D1111" s="267">
        <f>SUMIFS('Rozpočet projektu'!$G$10:$G$5012,'Rozpočet projektu'!$A$10:$A$5012,$A1111&amp;"*",'Rozpočet projektu'!$C$10:$C$5012,$C1111)</f>
        <v>0</v>
      </c>
      <c r="E1111" s="267" t="str">
        <f t="shared" si="75"/>
        <v/>
      </c>
      <c r="F1111" s="267"/>
      <c r="G1111" s="256"/>
      <c r="H1111" s="256"/>
      <c r="I1111" s="256"/>
      <c r="J1111" s="256"/>
    </row>
    <row r="1112" spans="1:10" x14ac:dyDescent="0.2">
      <c r="A1112" s="265" t="s">
        <v>84</v>
      </c>
      <c r="B1112" s="265" t="str">
        <f t="shared" si="76"/>
        <v/>
      </c>
      <c r="C1112" s="266" t="s">
        <v>8</v>
      </c>
      <c r="D1112" s="267">
        <f>SUMIFS('Rozpočet projektu'!$G$10:$G$5012,'Rozpočet projektu'!$A$10:$A$5012,$A1112&amp;"*",'Rozpočet projektu'!$C$10:$C$5012,$C1112)</f>
        <v>0</v>
      </c>
      <c r="E1112" s="267" t="str">
        <f t="shared" si="75"/>
        <v/>
      </c>
      <c r="F1112" s="267"/>
      <c r="G1112" s="256"/>
      <c r="H1112" s="256"/>
      <c r="I1112" s="256"/>
      <c r="J1112" s="256"/>
    </row>
    <row r="1113" spans="1:10" ht="25.5" x14ac:dyDescent="0.2">
      <c r="A1113" s="265" t="str">
        <f>+A1112</f>
        <v>42.</v>
      </c>
      <c r="B1113" s="265" t="str">
        <f t="shared" si="76"/>
        <v/>
      </c>
      <c r="C1113" s="266" t="s">
        <v>9</v>
      </c>
      <c r="D1113" s="267">
        <f>SUMIFS('Rozpočet projektu'!$G$10:$G$5012,'Rozpočet projektu'!$A$10:$A$5012,$A1113&amp;"*",'Rozpočet projektu'!$C$10:$C$5012,$C1113)</f>
        <v>0</v>
      </c>
      <c r="E1113" s="267" t="str">
        <f t="shared" si="75"/>
        <v/>
      </c>
      <c r="F1113" s="267"/>
      <c r="G1113" s="256"/>
      <c r="H1113" s="256"/>
      <c r="I1113" s="256"/>
      <c r="J1113" s="256"/>
    </row>
    <row r="1114" spans="1:10" ht="38.25" x14ac:dyDescent="0.2">
      <c r="A1114" s="265" t="str">
        <f>+A1113</f>
        <v>42.</v>
      </c>
      <c r="B1114" s="265" t="str">
        <f t="shared" si="76"/>
        <v/>
      </c>
      <c r="C1114" s="266" t="s">
        <v>10</v>
      </c>
      <c r="D1114" s="267">
        <f>SUMIFS('Rozpočet projektu'!$G$10:$G$5012,'Rozpočet projektu'!$A$10:$A$5012,$A1114&amp;"*",'Rozpočet projektu'!$C$10:$C$5012,$C1114)</f>
        <v>0</v>
      </c>
      <c r="E1114" s="267" t="str">
        <f t="shared" si="75"/>
        <v/>
      </c>
      <c r="F1114" s="267"/>
      <c r="G1114" s="256"/>
      <c r="H1114" s="256"/>
      <c r="I1114" s="256"/>
      <c r="J1114" s="256"/>
    </row>
    <row r="1115" spans="1:10" x14ac:dyDescent="0.2">
      <c r="A1115" s="265" t="str">
        <f t="shared" ref="A1115:A1138" si="77">+A1114</f>
        <v>42.</v>
      </c>
      <c r="B1115" s="265" t="str">
        <f t="shared" si="76"/>
        <v/>
      </c>
      <c r="C1115" s="266" t="s">
        <v>11</v>
      </c>
      <c r="D1115" s="267">
        <f>SUMIFS('Rozpočet projektu'!$G$10:$G$5012,'Rozpočet projektu'!$A$10:$A$5012,$A1115&amp;"*",'Rozpočet projektu'!$C$10:$C$5012,$C1115)</f>
        <v>0</v>
      </c>
      <c r="E1115" s="267" t="str">
        <f t="shared" si="75"/>
        <v/>
      </c>
      <c r="F1115" s="267"/>
      <c r="G1115" s="256"/>
      <c r="H1115" s="256"/>
      <c r="I1115" s="256"/>
      <c r="J1115" s="256"/>
    </row>
    <row r="1116" spans="1:10" ht="51" x14ac:dyDescent="0.2">
      <c r="A1116" s="265" t="str">
        <f t="shared" si="77"/>
        <v>42.</v>
      </c>
      <c r="B1116" s="265" t="str">
        <f t="shared" si="76"/>
        <v/>
      </c>
      <c r="C1116" s="266" t="s">
        <v>12</v>
      </c>
      <c r="D1116" s="267">
        <f>SUMIFS('Rozpočet projektu'!$G$10:$G$5012,'Rozpočet projektu'!$A$10:$A$5012,$A1116&amp;"*",'Rozpočet projektu'!$C$10:$C$5012,$C1116)</f>
        <v>0</v>
      </c>
      <c r="E1116" s="267" t="str">
        <f t="shared" si="75"/>
        <v/>
      </c>
      <c r="F1116" s="267"/>
      <c r="G1116" s="256"/>
      <c r="H1116" s="256"/>
      <c r="I1116" s="256"/>
      <c r="J1116" s="256"/>
    </row>
    <row r="1117" spans="1:10" ht="25.5" x14ac:dyDescent="0.2">
      <c r="A1117" s="265" t="str">
        <f t="shared" si="77"/>
        <v>42.</v>
      </c>
      <c r="B1117" s="265" t="str">
        <f t="shared" si="76"/>
        <v/>
      </c>
      <c r="C1117" s="266" t="s">
        <v>13</v>
      </c>
      <c r="D1117" s="267">
        <f>SUMIFS('Rozpočet projektu'!$G$10:$G$5012,'Rozpočet projektu'!$A$10:$A$5012,$A1117&amp;"*",'Rozpočet projektu'!$C$10:$C$5012,$C1117)</f>
        <v>0</v>
      </c>
      <c r="E1117" s="267" t="str">
        <f t="shared" si="75"/>
        <v/>
      </c>
      <c r="F1117" s="267"/>
      <c r="G1117" s="256"/>
      <c r="H1117" s="256"/>
      <c r="I1117" s="256"/>
      <c r="J1117" s="256"/>
    </row>
    <row r="1118" spans="1:10" x14ac:dyDescent="0.2">
      <c r="A1118" s="265" t="str">
        <f t="shared" si="77"/>
        <v>42.</v>
      </c>
      <c r="B1118" s="265" t="str">
        <f t="shared" si="76"/>
        <v/>
      </c>
      <c r="C1118" s="266" t="s">
        <v>14</v>
      </c>
      <c r="D1118" s="267">
        <f>SUMIFS('Rozpočet projektu'!$G$10:$G$5012,'Rozpočet projektu'!$A$10:$A$5012,$A1118&amp;"*",'Rozpočet projektu'!$C$10:$C$5012,$C1118)</f>
        <v>0</v>
      </c>
      <c r="E1118" s="267" t="str">
        <f t="shared" si="75"/>
        <v/>
      </c>
      <c r="F1118" s="267"/>
      <c r="G1118" s="256"/>
      <c r="H1118" s="256"/>
      <c r="I1118" s="256"/>
      <c r="J1118" s="256"/>
    </row>
    <row r="1119" spans="1:10" ht="38.25" x14ac:dyDescent="0.2">
      <c r="A1119" s="265" t="str">
        <f t="shared" si="77"/>
        <v>42.</v>
      </c>
      <c r="B1119" s="265" t="str">
        <f t="shared" si="76"/>
        <v/>
      </c>
      <c r="C1119" s="266" t="s">
        <v>15</v>
      </c>
      <c r="D1119" s="267">
        <f>SUMIFS('Rozpočet projektu'!$G$10:$G$5012,'Rozpočet projektu'!$A$10:$A$5012,$A1119&amp;"*",'Rozpočet projektu'!$C$10:$C$5012,$C1119)</f>
        <v>0</v>
      </c>
      <c r="E1119" s="267" t="str">
        <f t="shared" si="75"/>
        <v/>
      </c>
      <c r="F1119" s="267"/>
      <c r="G1119" s="256"/>
      <c r="H1119" s="256"/>
      <c r="I1119" s="256"/>
      <c r="J1119" s="256"/>
    </row>
    <row r="1120" spans="1:10" x14ac:dyDescent="0.2">
      <c r="A1120" s="265" t="str">
        <f t="shared" si="77"/>
        <v>42.</v>
      </c>
      <c r="B1120" s="265" t="str">
        <f t="shared" si="76"/>
        <v/>
      </c>
      <c r="C1120" s="266" t="s">
        <v>16</v>
      </c>
      <c r="D1120" s="267">
        <f>SUMIFS('Rozpočet projektu'!$G$10:$G$5012,'Rozpočet projektu'!$A$10:$A$5012,$A1120&amp;"*",'Rozpočet projektu'!$C$10:$C$5012,$C1120)</f>
        <v>0</v>
      </c>
      <c r="E1120" s="267" t="str">
        <f t="shared" si="75"/>
        <v/>
      </c>
      <c r="F1120" s="267"/>
      <c r="G1120" s="256"/>
      <c r="H1120" s="256"/>
      <c r="I1120" s="256"/>
      <c r="J1120" s="256"/>
    </row>
    <row r="1121" spans="1:10" ht="38.25" x14ac:dyDescent="0.2">
      <c r="A1121" s="265" t="str">
        <f t="shared" si="77"/>
        <v>42.</v>
      </c>
      <c r="B1121" s="265" t="str">
        <f t="shared" si="76"/>
        <v/>
      </c>
      <c r="C1121" s="266" t="s">
        <v>17</v>
      </c>
      <c r="D1121" s="267">
        <f>SUMIFS('Rozpočet projektu'!$G$10:$G$5012,'Rozpočet projektu'!$A$10:$A$5012,$A1121&amp;"*",'Rozpočet projektu'!$C$10:$C$5012,$C1121)</f>
        <v>0</v>
      </c>
      <c r="E1121" s="267" t="str">
        <f t="shared" si="75"/>
        <v/>
      </c>
      <c r="F1121" s="267"/>
      <c r="G1121" s="256"/>
      <c r="H1121" s="256"/>
      <c r="I1121" s="256"/>
      <c r="J1121" s="256"/>
    </row>
    <row r="1122" spans="1:10" ht="25.5" x14ac:dyDescent="0.2">
      <c r="A1122" s="265" t="str">
        <f t="shared" si="77"/>
        <v>42.</v>
      </c>
      <c r="B1122" s="265" t="str">
        <f t="shared" si="76"/>
        <v/>
      </c>
      <c r="C1122" s="266" t="s">
        <v>18</v>
      </c>
      <c r="D1122" s="267">
        <f>SUMIFS('Rozpočet projektu'!$G$10:$G$5012,'Rozpočet projektu'!$A$10:$A$5012,$A1122&amp;"*",'Rozpočet projektu'!$C$10:$C$5012,$C1122)</f>
        <v>0</v>
      </c>
      <c r="E1122" s="267" t="str">
        <f t="shared" si="75"/>
        <v/>
      </c>
      <c r="F1122" s="267"/>
      <c r="G1122" s="256"/>
      <c r="H1122" s="256"/>
      <c r="I1122" s="256"/>
      <c r="J1122" s="256"/>
    </row>
    <row r="1123" spans="1:10" ht="51" x14ac:dyDescent="0.2">
      <c r="A1123" s="265" t="str">
        <f t="shared" si="77"/>
        <v>42.</v>
      </c>
      <c r="B1123" s="265" t="str">
        <f t="shared" si="76"/>
        <v/>
      </c>
      <c r="C1123" s="266" t="s">
        <v>19</v>
      </c>
      <c r="D1123" s="267">
        <f>SUMIFS('Rozpočet projektu'!$G$10:$G$5012,'Rozpočet projektu'!$A$10:$A$5012,$A1123&amp;"*",'Rozpočet projektu'!$C$10:$C$5012,$C1123)</f>
        <v>0</v>
      </c>
      <c r="E1123" s="267" t="str">
        <f t="shared" si="75"/>
        <v/>
      </c>
      <c r="F1123" s="267"/>
      <c r="G1123" s="256"/>
      <c r="H1123" s="256"/>
      <c r="I1123" s="256"/>
      <c r="J1123" s="256"/>
    </row>
    <row r="1124" spans="1:10" ht="25.5" x14ac:dyDescent="0.2">
      <c r="A1124" s="265" t="str">
        <f t="shared" si="77"/>
        <v>42.</v>
      </c>
      <c r="B1124" s="265" t="str">
        <f t="shared" si="76"/>
        <v/>
      </c>
      <c r="C1124" s="266" t="s">
        <v>20</v>
      </c>
      <c r="D1124" s="267">
        <f>SUMIFS('Rozpočet projektu'!$G$10:$G$5012,'Rozpočet projektu'!$A$10:$A$5012,$A1124&amp;"*",'Rozpočet projektu'!$C$10:$C$5012,$C1124)</f>
        <v>0</v>
      </c>
      <c r="E1124" s="267" t="str">
        <f t="shared" si="75"/>
        <v/>
      </c>
      <c r="F1124" s="267"/>
      <c r="G1124" s="256"/>
      <c r="H1124" s="256"/>
      <c r="I1124" s="256"/>
      <c r="J1124" s="256"/>
    </row>
    <row r="1125" spans="1:10" ht="25.5" x14ac:dyDescent="0.2">
      <c r="A1125" s="265" t="str">
        <f t="shared" si="77"/>
        <v>42.</v>
      </c>
      <c r="B1125" s="265" t="str">
        <f t="shared" si="76"/>
        <v/>
      </c>
      <c r="C1125" s="266" t="s">
        <v>21</v>
      </c>
      <c r="D1125" s="267">
        <f>SUMIFS('Rozpočet projektu'!$G$10:$G$5012,'Rozpočet projektu'!$A$10:$A$5012,$A1125&amp;"*",'Rozpočet projektu'!$C$10:$C$5012,$C1125)</f>
        <v>0</v>
      </c>
      <c r="E1125" s="267" t="str">
        <f t="shared" si="75"/>
        <v/>
      </c>
      <c r="F1125" s="267"/>
      <c r="G1125" s="256"/>
      <c r="H1125" s="256"/>
      <c r="I1125" s="256"/>
      <c r="J1125" s="256"/>
    </row>
    <row r="1126" spans="1:10" x14ac:dyDescent="0.2">
      <c r="A1126" s="265" t="str">
        <f t="shared" si="77"/>
        <v>42.</v>
      </c>
      <c r="B1126" s="265" t="str">
        <f t="shared" si="76"/>
        <v/>
      </c>
      <c r="C1126" s="266" t="s">
        <v>22</v>
      </c>
      <c r="D1126" s="267">
        <f>SUMIFS('Rozpočet projektu'!$G$10:$G$5012,'Rozpočet projektu'!$A$10:$A$5012,$A1126&amp;"*",'Rozpočet projektu'!$C$10:$C$5012,$C1126)</f>
        <v>0</v>
      </c>
      <c r="E1126" s="267" t="str">
        <f t="shared" si="75"/>
        <v/>
      </c>
      <c r="F1126" s="267"/>
      <c r="G1126" s="256"/>
      <c r="H1126" s="256"/>
      <c r="I1126" s="256"/>
      <c r="J1126" s="256"/>
    </row>
    <row r="1127" spans="1:10" ht="25.5" x14ac:dyDescent="0.2">
      <c r="A1127" s="265" t="str">
        <f t="shared" si="77"/>
        <v>42.</v>
      </c>
      <c r="B1127" s="265" t="str">
        <f t="shared" si="76"/>
        <v/>
      </c>
      <c r="C1127" s="266" t="s">
        <v>23</v>
      </c>
      <c r="D1127" s="267">
        <f>SUMIFS('Rozpočet projektu'!$G$10:$G$5012,'Rozpočet projektu'!$A$10:$A$5012,$A1127&amp;"*",'Rozpočet projektu'!$C$10:$C$5012,$C1127)</f>
        <v>0</v>
      </c>
      <c r="E1127" s="267" t="str">
        <f t="shared" si="75"/>
        <v/>
      </c>
      <c r="F1127" s="267"/>
      <c r="G1127" s="256"/>
      <c r="H1127" s="256"/>
      <c r="I1127" s="256"/>
      <c r="J1127" s="256"/>
    </row>
    <row r="1128" spans="1:10" ht="25.5" x14ac:dyDescent="0.2">
      <c r="A1128" s="265" t="str">
        <f t="shared" si="77"/>
        <v>42.</v>
      </c>
      <c r="B1128" s="265" t="str">
        <f t="shared" si="76"/>
        <v/>
      </c>
      <c r="C1128" s="266" t="s">
        <v>24</v>
      </c>
      <c r="D1128" s="267">
        <f>SUMIFS('Rozpočet projektu'!$G$10:$G$5012,'Rozpočet projektu'!$A$10:$A$5012,$A1128&amp;"*",'Rozpočet projektu'!$C$10:$C$5012,$C1128)</f>
        <v>0</v>
      </c>
      <c r="E1128" s="267" t="str">
        <f t="shared" si="75"/>
        <v/>
      </c>
      <c r="F1128" s="267"/>
      <c r="G1128" s="256"/>
      <c r="H1128" s="256"/>
      <c r="I1128" s="256"/>
      <c r="J1128" s="256"/>
    </row>
    <row r="1129" spans="1:10" x14ac:dyDescent="0.2">
      <c r="A1129" s="265" t="str">
        <f t="shared" si="77"/>
        <v>42.</v>
      </c>
      <c r="B1129" s="265" t="str">
        <f t="shared" si="76"/>
        <v/>
      </c>
      <c r="C1129" s="266" t="s">
        <v>25</v>
      </c>
      <c r="D1129" s="267">
        <f>SUMIFS('Rozpočet projektu'!$G$10:$G$5012,'Rozpočet projektu'!$A$10:$A$5012,$A1129&amp;"*",'Rozpočet projektu'!$C$10:$C$5012,$C1129)</f>
        <v>0</v>
      </c>
      <c r="E1129" s="267" t="str">
        <f t="shared" si="75"/>
        <v/>
      </c>
      <c r="F1129" s="267"/>
      <c r="G1129" s="256"/>
      <c r="H1129" s="256"/>
      <c r="I1129" s="256"/>
      <c r="J1129" s="256"/>
    </row>
    <row r="1130" spans="1:10" ht="25.5" x14ac:dyDescent="0.2">
      <c r="A1130" s="265" t="str">
        <f t="shared" si="77"/>
        <v>42.</v>
      </c>
      <c r="B1130" s="265" t="str">
        <f t="shared" si="76"/>
        <v/>
      </c>
      <c r="C1130" s="266" t="s">
        <v>26</v>
      </c>
      <c r="D1130" s="267">
        <f>SUMIFS('Rozpočet projektu'!$G$10:$G$5012,'Rozpočet projektu'!$A$10:$A$5012,$A1130&amp;"*",'Rozpočet projektu'!$C$10:$C$5012,$C1130)</f>
        <v>0</v>
      </c>
      <c r="E1130" s="267" t="str">
        <f t="shared" si="75"/>
        <v/>
      </c>
      <c r="F1130" s="267"/>
      <c r="G1130" s="256"/>
      <c r="H1130" s="256"/>
      <c r="I1130" s="256"/>
      <c r="J1130" s="256"/>
    </row>
    <row r="1131" spans="1:10" ht="76.5" x14ac:dyDescent="0.2">
      <c r="A1131" s="265" t="str">
        <f t="shared" si="77"/>
        <v>42.</v>
      </c>
      <c r="B1131" s="265" t="str">
        <f t="shared" si="76"/>
        <v/>
      </c>
      <c r="C1131" s="266" t="s">
        <v>27</v>
      </c>
      <c r="D1131" s="267">
        <f>SUMIFS('Rozpočet projektu'!$G$10:$G$5012,'Rozpočet projektu'!$A$10:$A$5012,$A1131&amp;"*",'Rozpočet projektu'!$C$10:$C$5012,$C1131)</f>
        <v>0</v>
      </c>
      <c r="E1131" s="267" t="str">
        <f t="shared" si="75"/>
        <v/>
      </c>
      <c r="F1131" s="267"/>
      <c r="G1131" s="256"/>
      <c r="H1131" s="256"/>
      <c r="I1131" s="256"/>
      <c r="J1131" s="256"/>
    </row>
    <row r="1132" spans="1:10" ht="102" x14ac:dyDescent="0.2">
      <c r="A1132" s="265" t="str">
        <f t="shared" si="77"/>
        <v>42.</v>
      </c>
      <c r="B1132" s="265" t="str">
        <f t="shared" si="76"/>
        <v/>
      </c>
      <c r="C1132" s="266" t="s">
        <v>28</v>
      </c>
      <c r="D1132" s="267">
        <f>SUMIFS('Rozpočet projektu'!$G$10:$G$5012,'Rozpočet projektu'!$A$10:$A$5012,$A1132&amp;"*",'Rozpočet projektu'!$C$10:$C$5012,$C1132)</f>
        <v>0</v>
      </c>
      <c r="E1132" s="267" t="str">
        <f t="shared" si="75"/>
        <v/>
      </c>
      <c r="F1132" s="267"/>
      <c r="G1132" s="256"/>
      <c r="H1132" s="256"/>
      <c r="I1132" s="256"/>
      <c r="J1132" s="256"/>
    </row>
    <row r="1133" spans="1:10" ht="76.5" x14ac:dyDescent="0.2">
      <c r="A1133" s="265" t="str">
        <f t="shared" si="77"/>
        <v>42.</v>
      </c>
      <c r="B1133" s="265" t="str">
        <f t="shared" si="76"/>
        <v/>
      </c>
      <c r="C1133" s="266" t="s">
        <v>29</v>
      </c>
      <c r="D1133" s="267">
        <f>SUMIFS('Rozpočet projektu'!$G$10:$G$5012,'Rozpočet projektu'!$A$10:$A$5012,$A1133&amp;"*",'Rozpočet projektu'!$C$10:$C$5012,$C1133)</f>
        <v>0</v>
      </c>
      <c r="E1133" s="267" t="str">
        <f t="shared" si="75"/>
        <v/>
      </c>
      <c r="F1133" s="267"/>
      <c r="G1133" s="256"/>
      <c r="H1133" s="256"/>
      <c r="I1133" s="256"/>
      <c r="J1133" s="256"/>
    </row>
    <row r="1134" spans="1:10" ht="63.75" x14ac:dyDescent="0.2">
      <c r="A1134" s="265" t="str">
        <f t="shared" si="77"/>
        <v>42.</v>
      </c>
      <c r="B1134" s="265" t="str">
        <f t="shared" si="76"/>
        <v/>
      </c>
      <c r="C1134" s="266" t="s">
        <v>30</v>
      </c>
      <c r="D1134" s="267">
        <f>SUMIFS('Rozpočet projektu'!$G$10:$G$5012,'Rozpočet projektu'!$A$10:$A$5012,$A1134&amp;"*",'Rozpočet projektu'!$C$10:$C$5012,$C1134)</f>
        <v>0</v>
      </c>
      <c r="E1134" s="267" t="str">
        <f t="shared" si="75"/>
        <v/>
      </c>
      <c r="F1134" s="267"/>
      <c r="G1134" s="256"/>
      <c r="H1134" s="256"/>
      <c r="I1134" s="256"/>
      <c r="J1134" s="256"/>
    </row>
    <row r="1135" spans="1:10" ht="38.25" x14ac:dyDescent="0.2">
      <c r="A1135" s="265" t="str">
        <f t="shared" si="77"/>
        <v>42.</v>
      </c>
      <c r="B1135" s="265" t="str">
        <f t="shared" si="76"/>
        <v/>
      </c>
      <c r="C1135" s="266" t="s">
        <v>31</v>
      </c>
      <c r="D1135" s="267">
        <f>SUMIFS('Rozpočet projektu'!$G$10:$G$5012,'Rozpočet projektu'!$A$10:$A$5012,$A1135&amp;"*",'Rozpočet projektu'!$C$10:$C$5012,$C1135)</f>
        <v>0</v>
      </c>
      <c r="E1135" s="267" t="str">
        <f t="shared" si="75"/>
        <v/>
      </c>
      <c r="F1135" s="267"/>
      <c r="G1135" s="256"/>
      <c r="H1135" s="256"/>
      <c r="I1135" s="256"/>
      <c r="J1135" s="256"/>
    </row>
    <row r="1136" spans="1:10" ht="25.5" x14ac:dyDescent="0.2">
      <c r="A1136" s="265" t="str">
        <f t="shared" si="77"/>
        <v>42.</v>
      </c>
      <c r="B1136" s="265" t="str">
        <f t="shared" si="76"/>
        <v/>
      </c>
      <c r="C1136" s="266" t="s">
        <v>32</v>
      </c>
      <c r="D1136" s="267">
        <f>SUMIFS('Rozpočet projektu'!$G$10:$G$5012,'Rozpočet projektu'!$A$10:$A$5012,$A1136&amp;"*",'Rozpočet projektu'!$C$10:$C$5012,$C1136)</f>
        <v>0</v>
      </c>
      <c r="E1136" s="267" t="str">
        <f t="shared" si="75"/>
        <v/>
      </c>
      <c r="F1136" s="267"/>
      <c r="G1136" s="256"/>
      <c r="H1136" s="256"/>
      <c r="I1136" s="256"/>
      <c r="J1136" s="256"/>
    </row>
    <row r="1137" spans="1:10" ht="25.5" x14ac:dyDescent="0.2">
      <c r="A1137" s="265" t="str">
        <f t="shared" si="77"/>
        <v>42.</v>
      </c>
      <c r="B1137" s="265" t="str">
        <f t="shared" si="76"/>
        <v/>
      </c>
      <c r="C1137" s="266" t="s">
        <v>70</v>
      </c>
      <c r="D1137" s="267">
        <f>SUMIFS('Rozpočet projektu'!$G$10:$G$5012,'Rozpočet projektu'!$A$10:$A$5012,$A1137&amp;"*",'Rozpočet projektu'!$C$10:$C$5012,$C1137)</f>
        <v>0</v>
      </c>
      <c r="E1137" s="267" t="str">
        <f t="shared" si="75"/>
        <v/>
      </c>
      <c r="F1137" s="267"/>
      <c r="G1137" s="256"/>
      <c r="H1137" s="256"/>
      <c r="I1137" s="256"/>
      <c r="J1137" s="256"/>
    </row>
    <row r="1138" spans="1:10" ht="38.25" x14ac:dyDescent="0.2">
      <c r="A1138" s="265" t="str">
        <f t="shared" si="77"/>
        <v>42.</v>
      </c>
      <c r="B1138" s="265" t="str">
        <f t="shared" si="76"/>
        <v/>
      </c>
      <c r="C1138" s="266" t="s">
        <v>34</v>
      </c>
      <c r="D1138" s="267">
        <f>SUMIFS('Rozpočet projektu'!$G$10:$G$5012,'Rozpočet projektu'!$A$10:$A$5012,$A1138&amp;"*",'Rozpočet projektu'!$C$10:$C$5012,$C1138)</f>
        <v>0</v>
      </c>
      <c r="E1138" s="267" t="str">
        <f t="shared" si="75"/>
        <v/>
      </c>
      <c r="F1138" s="267"/>
      <c r="G1138" s="256"/>
      <c r="H1138" s="256"/>
      <c r="I1138" s="256"/>
      <c r="J1138" s="256"/>
    </row>
    <row r="1139" spans="1:10" x14ac:dyDescent="0.2">
      <c r="A1139" s="265" t="s">
        <v>85</v>
      </c>
      <c r="B1139" s="265" t="str">
        <f t="shared" si="76"/>
        <v/>
      </c>
      <c r="C1139" s="266" t="s">
        <v>8</v>
      </c>
      <c r="D1139" s="267">
        <f>SUMIFS('Rozpočet projektu'!$G$10:$G$5012,'Rozpočet projektu'!$A$10:$A$5012,$A1139&amp;"*",'Rozpočet projektu'!$C$10:$C$5012,$C1139)</f>
        <v>0</v>
      </c>
      <c r="E1139" s="267" t="str">
        <f t="shared" si="75"/>
        <v/>
      </c>
      <c r="F1139" s="267"/>
      <c r="G1139" s="256"/>
      <c r="H1139" s="256"/>
      <c r="I1139" s="256"/>
      <c r="J1139" s="256"/>
    </row>
    <row r="1140" spans="1:10" ht="25.5" x14ac:dyDescent="0.2">
      <c r="A1140" s="265" t="str">
        <f>+A1139</f>
        <v>43.</v>
      </c>
      <c r="B1140" s="265" t="str">
        <f t="shared" si="76"/>
        <v/>
      </c>
      <c r="C1140" s="266" t="s">
        <v>9</v>
      </c>
      <c r="D1140" s="267">
        <f>SUMIFS('Rozpočet projektu'!$G$10:$G$5012,'Rozpočet projektu'!$A$10:$A$5012,$A1140&amp;"*",'Rozpočet projektu'!$C$10:$C$5012,$C1140)</f>
        <v>0</v>
      </c>
      <c r="E1140" s="267" t="str">
        <f t="shared" si="75"/>
        <v/>
      </c>
      <c r="F1140" s="267"/>
      <c r="G1140" s="256"/>
      <c r="H1140" s="256"/>
      <c r="I1140" s="256"/>
      <c r="J1140" s="256"/>
    </row>
    <row r="1141" spans="1:10" ht="38.25" x14ac:dyDescent="0.2">
      <c r="A1141" s="265" t="str">
        <f>+A1140</f>
        <v>43.</v>
      </c>
      <c r="B1141" s="265" t="str">
        <f t="shared" si="76"/>
        <v/>
      </c>
      <c r="C1141" s="266" t="s">
        <v>10</v>
      </c>
      <c r="D1141" s="267">
        <f>SUMIFS('Rozpočet projektu'!$G$10:$G$5012,'Rozpočet projektu'!$A$10:$A$5012,$A1141&amp;"*",'Rozpočet projektu'!$C$10:$C$5012,$C1141)</f>
        <v>0</v>
      </c>
      <c r="E1141" s="267" t="str">
        <f t="shared" si="75"/>
        <v/>
      </c>
      <c r="F1141" s="267"/>
      <c r="G1141" s="256"/>
      <c r="H1141" s="256"/>
      <c r="I1141" s="256"/>
      <c r="J1141" s="256"/>
    </row>
    <row r="1142" spans="1:10" x14ac:dyDescent="0.2">
      <c r="A1142" s="265" t="str">
        <f t="shared" ref="A1142:A1165" si="78">+A1141</f>
        <v>43.</v>
      </c>
      <c r="B1142" s="265" t="str">
        <f t="shared" si="76"/>
        <v/>
      </c>
      <c r="C1142" s="266" t="s">
        <v>11</v>
      </c>
      <c r="D1142" s="267">
        <f>SUMIFS('Rozpočet projektu'!$G$10:$G$5012,'Rozpočet projektu'!$A$10:$A$5012,$A1142&amp;"*",'Rozpočet projektu'!$C$10:$C$5012,$C1142)</f>
        <v>0</v>
      </c>
      <c r="E1142" s="267" t="str">
        <f t="shared" si="75"/>
        <v/>
      </c>
      <c r="F1142" s="267"/>
      <c r="G1142" s="256"/>
      <c r="H1142" s="256"/>
      <c r="I1142" s="256"/>
      <c r="J1142" s="256"/>
    </row>
    <row r="1143" spans="1:10" ht="51" x14ac:dyDescent="0.2">
      <c r="A1143" s="265" t="str">
        <f t="shared" si="78"/>
        <v>43.</v>
      </c>
      <c r="B1143" s="265" t="str">
        <f t="shared" si="76"/>
        <v/>
      </c>
      <c r="C1143" s="266" t="s">
        <v>12</v>
      </c>
      <c r="D1143" s="267">
        <f>SUMIFS('Rozpočet projektu'!$G$10:$G$5012,'Rozpočet projektu'!$A$10:$A$5012,$A1143&amp;"*",'Rozpočet projektu'!$C$10:$C$5012,$C1143)</f>
        <v>0</v>
      </c>
      <c r="E1143" s="267" t="str">
        <f t="shared" si="75"/>
        <v/>
      </c>
      <c r="F1143" s="267"/>
      <c r="G1143" s="256"/>
      <c r="H1143" s="256"/>
      <c r="I1143" s="256"/>
      <c r="J1143" s="256"/>
    </row>
    <row r="1144" spans="1:10" ht="25.5" x14ac:dyDescent="0.2">
      <c r="A1144" s="265" t="str">
        <f t="shared" si="78"/>
        <v>43.</v>
      </c>
      <c r="B1144" s="265" t="str">
        <f t="shared" si="76"/>
        <v/>
      </c>
      <c r="C1144" s="266" t="s">
        <v>13</v>
      </c>
      <c r="D1144" s="267">
        <f>SUMIFS('Rozpočet projektu'!$G$10:$G$5012,'Rozpočet projektu'!$A$10:$A$5012,$A1144&amp;"*",'Rozpočet projektu'!$C$10:$C$5012,$C1144)</f>
        <v>0</v>
      </c>
      <c r="E1144" s="267" t="str">
        <f t="shared" si="75"/>
        <v/>
      </c>
      <c r="F1144" s="267"/>
      <c r="G1144" s="256"/>
      <c r="H1144" s="256"/>
      <c r="I1144" s="256"/>
      <c r="J1144" s="256"/>
    </row>
    <row r="1145" spans="1:10" x14ac:dyDescent="0.2">
      <c r="A1145" s="265" t="str">
        <f t="shared" si="78"/>
        <v>43.</v>
      </c>
      <c r="B1145" s="265" t="str">
        <f t="shared" si="76"/>
        <v/>
      </c>
      <c r="C1145" s="266" t="s">
        <v>14</v>
      </c>
      <c r="D1145" s="267">
        <f>SUMIFS('Rozpočet projektu'!$G$10:$G$5012,'Rozpočet projektu'!$A$10:$A$5012,$A1145&amp;"*",'Rozpočet projektu'!$C$10:$C$5012,$C1145)</f>
        <v>0</v>
      </c>
      <c r="E1145" s="267" t="str">
        <f t="shared" si="75"/>
        <v/>
      </c>
      <c r="F1145" s="267"/>
      <c r="G1145" s="256"/>
      <c r="H1145" s="256"/>
      <c r="I1145" s="256"/>
      <c r="J1145" s="256"/>
    </row>
    <row r="1146" spans="1:10" ht="38.25" x14ac:dyDescent="0.2">
      <c r="A1146" s="265" t="str">
        <f t="shared" si="78"/>
        <v>43.</v>
      </c>
      <c r="B1146" s="265" t="str">
        <f t="shared" si="76"/>
        <v/>
      </c>
      <c r="C1146" s="266" t="s">
        <v>15</v>
      </c>
      <c r="D1146" s="267">
        <f>SUMIFS('Rozpočet projektu'!$G$10:$G$5012,'Rozpočet projektu'!$A$10:$A$5012,$A1146&amp;"*",'Rozpočet projektu'!$C$10:$C$5012,$C1146)</f>
        <v>0</v>
      </c>
      <c r="E1146" s="267" t="str">
        <f t="shared" si="75"/>
        <v/>
      </c>
      <c r="F1146" s="267"/>
      <c r="G1146" s="256"/>
      <c r="H1146" s="256"/>
      <c r="I1146" s="256"/>
      <c r="J1146" s="256"/>
    </row>
    <row r="1147" spans="1:10" x14ac:dyDescent="0.2">
      <c r="A1147" s="265" t="str">
        <f t="shared" si="78"/>
        <v>43.</v>
      </c>
      <c r="B1147" s="265" t="str">
        <f t="shared" si="76"/>
        <v/>
      </c>
      <c r="C1147" s="266" t="s">
        <v>16</v>
      </c>
      <c r="D1147" s="267">
        <f>SUMIFS('Rozpočet projektu'!$G$10:$G$5012,'Rozpočet projektu'!$A$10:$A$5012,$A1147&amp;"*",'Rozpočet projektu'!$C$10:$C$5012,$C1147)</f>
        <v>0</v>
      </c>
      <c r="E1147" s="267" t="str">
        <f t="shared" si="75"/>
        <v/>
      </c>
      <c r="F1147" s="267"/>
      <c r="G1147" s="256"/>
      <c r="H1147" s="256"/>
      <c r="I1147" s="256"/>
      <c r="J1147" s="256"/>
    </row>
    <row r="1148" spans="1:10" ht="38.25" x14ac:dyDescent="0.2">
      <c r="A1148" s="265" t="str">
        <f t="shared" si="78"/>
        <v>43.</v>
      </c>
      <c r="B1148" s="265" t="str">
        <f t="shared" si="76"/>
        <v/>
      </c>
      <c r="C1148" s="266" t="s">
        <v>17</v>
      </c>
      <c r="D1148" s="267">
        <f>SUMIFS('Rozpočet projektu'!$G$10:$G$5012,'Rozpočet projektu'!$A$10:$A$5012,$A1148&amp;"*",'Rozpočet projektu'!$C$10:$C$5012,$C1148)</f>
        <v>0</v>
      </c>
      <c r="E1148" s="267" t="str">
        <f t="shared" si="75"/>
        <v/>
      </c>
      <c r="F1148" s="267"/>
      <c r="G1148" s="256"/>
      <c r="H1148" s="256"/>
      <c r="I1148" s="256"/>
      <c r="J1148" s="256"/>
    </row>
    <row r="1149" spans="1:10" ht="25.5" x14ac:dyDescent="0.2">
      <c r="A1149" s="265" t="str">
        <f t="shared" si="78"/>
        <v>43.</v>
      </c>
      <c r="B1149" s="265" t="str">
        <f t="shared" si="76"/>
        <v/>
      </c>
      <c r="C1149" s="266" t="s">
        <v>18</v>
      </c>
      <c r="D1149" s="267">
        <f>SUMIFS('Rozpočet projektu'!$G$10:$G$5012,'Rozpočet projektu'!$A$10:$A$5012,$A1149&amp;"*",'Rozpočet projektu'!$C$10:$C$5012,$C1149)</f>
        <v>0</v>
      </c>
      <c r="E1149" s="267" t="str">
        <f t="shared" si="75"/>
        <v/>
      </c>
      <c r="F1149" s="267"/>
      <c r="G1149" s="256"/>
      <c r="H1149" s="256"/>
      <c r="I1149" s="256"/>
      <c r="J1149" s="256"/>
    </row>
    <row r="1150" spans="1:10" ht="51" x14ac:dyDescent="0.2">
      <c r="A1150" s="265" t="str">
        <f t="shared" si="78"/>
        <v>43.</v>
      </c>
      <c r="B1150" s="265" t="str">
        <f t="shared" si="76"/>
        <v/>
      </c>
      <c r="C1150" s="266" t="s">
        <v>19</v>
      </c>
      <c r="D1150" s="267">
        <f>SUMIFS('Rozpočet projektu'!$G$10:$G$5012,'Rozpočet projektu'!$A$10:$A$5012,$A1150&amp;"*",'Rozpočet projektu'!$C$10:$C$5012,$C1150)</f>
        <v>0</v>
      </c>
      <c r="E1150" s="267" t="str">
        <f t="shared" si="75"/>
        <v/>
      </c>
      <c r="F1150" s="267"/>
      <c r="G1150" s="256"/>
      <c r="H1150" s="256"/>
      <c r="I1150" s="256"/>
      <c r="J1150" s="256"/>
    </row>
    <row r="1151" spans="1:10" ht="25.5" x14ac:dyDescent="0.2">
      <c r="A1151" s="265" t="str">
        <f t="shared" si="78"/>
        <v>43.</v>
      </c>
      <c r="B1151" s="265" t="str">
        <f t="shared" si="76"/>
        <v/>
      </c>
      <c r="C1151" s="266" t="s">
        <v>20</v>
      </c>
      <c r="D1151" s="267">
        <f>SUMIFS('Rozpočet projektu'!$G$10:$G$5012,'Rozpočet projektu'!$A$10:$A$5012,$A1151&amp;"*",'Rozpočet projektu'!$C$10:$C$5012,$C1151)</f>
        <v>0</v>
      </c>
      <c r="E1151" s="267" t="str">
        <f t="shared" si="75"/>
        <v/>
      </c>
      <c r="F1151" s="267"/>
      <c r="G1151" s="256"/>
      <c r="H1151" s="256"/>
      <c r="I1151" s="256"/>
      <c r="J1151" s="256"/>
    </row>
    <row r="1152" spans="1:10" ht="25.5" x14ac:dyDescent="0.2">
      <c r="A1152" s="265" t="str">
        <f t="shared" si="78"/>
        <v>43.</v>
      </c>
      <c r="B1152" s="265" t="str">
        <f t="shared" si="76"/>
        <v/>
      </c>
      <c r="C1152" s="266" t="s">
        <v>21</v>
      </c>
      <c r="D1152" s="267">
        <f>SUMIFS('Rozpočet projektu'!$G$10:$G$5012,'Rozpočet projektu'!$A$10:$A$5012,$A1152&amp;"*",'Rozpočet projektu'!$C$10:$C$5012,$C1152)</f>
        <v>0</v>
      </c>
      <c r="E1152" s="267" t="str">
        <f t="shared" si="75"/>
        <v/>
      </c>
      <c r="F1152" s="267"/>
      <c r="G1152" s="256"/>
      <c r="H1152" s="256"/>
      <c r="I1152" s="256"/>
      <c r="J1152" s="256"/>
    </row>
    <row r="1153" spans="1:10" x14ac:dyDescent="0.2">
      <c r="A1153" s="265" t="str">
        <f t="shared" si="78"/>
        <v>43.</v>
      </c>
      <c r="B1153" s="265" t="str">
        <f t="shared" si="76"/>
        <v/>
      </c>
      <c r="C1153" s="266" t="s">
        <v>22</v>
      </c>
      <c r="D1153" s="267">
        <f>SUMIFS('Rozpočet projektu'!$G$10:$G$5012,'Rozpočet projektu'!$A$10:$A$5012,$A1153&amp;"*",'Rozpočet projektu'!$C$10:$C$5012,$C1153)</f>
        <v>0</v>
      </c>
      <c r="E1153" s="267" t="str">
        <f t="shared" si="75"/>
        <v/>
      </c>
      <c r="F1153" s="267"/>
      <c r="G1153" s="256"/>
      <c r="H1153" s="256"/>
      <c r="I1153" s="256"/>
      <c r="J1153" s="256"/>
    </row>
    <row r="1154" spans="1:10" ht="25.5" x14ac:dyDescent="0.2">
      <c r="A1154" s="265" t="str">
        <f t="shared" si="78"/>
        <v>43.</v>
      </c>
      <c r="B1154" s="265" t="str">
        <f t="shared" si="76"/>
        <v/>
      </c>
      <c r="C1154" s="266" t="s">
        <v>23</v>
      </c>
      <c r="D1154" s="267">
        <f>SUMIFS('Rozpočet projektu'!$G$10:$G$5012,'Rozpočet projektu'!$A$10:$A$5012,$A1154&amp;"*",'Rozpočet projektu'!$C$10:$C$5012,$C1154)</f>
        <v>0</v>
      </c>
      <c r="E1154" s="267" t="str">
        <f t="shared" si="75"/>
        <v/>
      </c>
      <c r="F1154" s="267"/>
      <c r="G1154" s="256"/>
      <c r="H1154" s="256"/>
      <c r="I1154" s="256"/>
      <c r="J1154" s="256"/>
    </row>
    <row r="1155" spans="1:10" ht="25.5" x14ac:dyDescent="0.2">
      <c r="A1155" s="265" t="str">
        <f t="shared" si="78"/>
        <v>43.</v>
      </c>
      <c r="B1155" s="265" t="str">
        <f t="shared" si="76"/>
        <v/>
      </c>
      <c r="C1155" s="266" t="s">
        <v>24</v>
      </c>
      <c r="D1155" s="267">
        <f>SUMIFS('Rozpočet projektu'!$G$10:$G$5012,'Rozpočet projektu'!$A$10:$A$5012,$A1155&amp;"*",'Rozpočet projektu'!$C$10:$C$5012,$C1155)</f>
        <v>0</v>
      </c>
      <c r="E1155" s="267" t="str">
        <f t="shared" si="75"/>
        <v/>
      </c>
      <c r="F1155" s="267"/>
      <c r="G1155" s="256"/>
      <c r="H1155" s="256"/>
      <c r="I1155" s="256"/>
      <c r="J1155" s="256"/>
    </row>
    <row r="1156" spans="1:10" x14ac:dyDescent="0.2">
      <c r="A1156" s="265" t="str">
        <f t="shared" si="78"/>
        <v>43.</v>
      </c>
      <c r="B1156" s="265" t="str">
        <f t="shared" si="76"/>
        <v/>
      </c>
      <c r="C1156" s="266" t="s">
        <v>25</v>
      </c>
      <c r="D1156" s="267">
        <f>SUMIFS('Rozpočet projektu'!$G$10:$G$5012,'Rozpočet projektu'!$A$10:$A$5012,$A1156&amp;"*",'Rozpočet projektu'!$C$10:$C$5012,$C1156)</f>
        <v>0</v>
      </c>
      <c r="E1156" s="267" t="str">
        <f t="shared" si="75"/>
        <v/>
      </c>
      <c r="F1156" s="267"/>
      <c r="G1156" s="256"/>
      <c r="H1156" s="256"/>
      <c r="I1156" s="256"/>
      <c r="J1156" s="256"/>
    </row>
    <row r="1157" spans="1:10" ht="25.5" x14ac:dyDescent="0.2">
      <c r="A1157" s="265" t="str">
        <f t="shared" si="78"/>
        <v>43.</v>
      </c>
      <c r="B1157" s="265" t="str">
        <f t="shared" si="76"/>
        <v/>
      </c>
      <c r="C1157" s="266" t="s">
        <v>26</v>
      </c>
      <c r="D1157" s="267">
        <f>SUMIFS('Rozpočet projektu'!$G$10:$G$5012,'Rozpočet projektu'!$A$10:$A$5012,$A1157&amp;"*",'Rozpočet projektu'!$C$10:$C$5012,$C1157)</f>
        <v>0</v>
      </c>
      <c r="E1157" s="267" t="str">
        <f t="shared" ref="E1157:E1220" si="79">IFERROR(IF(IF(ROUND($E$2*D1157,2)&gt;($E$2*D1157),ROUND($E$2*D1157,2)-ROUNDUP(ROUND($E$2*D1157,2)-($E$2*D1157),2),ROUND($E$2*D1157,2))&gt;0,IF(ROUND($E$2*D1157,2)&gt;($E$2*D1157),ROUND($E$2*D1157,2)-ROUNDUP(ROUND($E$2*D1157,2)-($E$2*D1157),2),ROUND($E$2*D1157,2)),""),"")</f>
        <v/>
      </c>
      <c r="F1157" s="267"/>
      <c r="G1157" s="256"/>
      <c r="H1157" s="256"/>
      <c r="I1157" s="256"/>
      <c r="J1157" s="256"/>
    </row>
    <row r="1158" spans="1:10" ht="76.5" x14ac:dyDescent="0.2">
      <c r="A1158" s="265" t="str">
        <f t="shared" si="78"/>
        <v>43.</v>
      </c>
      <c r="B1158" s="265" t="str">
        <f t="shared" ref="B1158:B1221" si="80">IFERROR(VLOOKUP(A1158,$P$2:$Q$51,2,FALSE),"")</f>
        <v/>
      </c>
      <c r="C1158" s="266" t="s">
        <v>27</v>
      </c>
      <c r="D1158" s="267">
        <f>SUMIFS('Rozpočet projektu'!$G$10:$G$5012,'Rozpočet projektu'!$A$10:$A$5012,$A1158&amp;"*",'Rozpočet projektu'!$C$10:$C$5012,$C1158)</f>
        <v>0</v>
      </c>
      <c r="E1158" s="267" t="str">
        <f t="shared" si="79"/>
        <v/>
      </c>
      <c r="F1158" s="267"/>
      <c r="G1158" s="256"/>
      <c r="H1158" s="256"/>
      <c r="I1158" s="256"/>
      <c r="J1158" s="256"/>
    </row>
    <row r="1159" spans="1:10" ht="102" x14ac:dyDescent="0.2">
      <c r="A1159" s="265" t="str">
        <f t="shared" si="78"/>
        <v>43.</v>
      </c>
      <c r="B1159" s="265" t="str">
        <f t="shared" si="80"/>
        <v/>
      </c>
      <c r="C1159" s="266" t="s">
        <v>28</v>
      </c>
      <c r="D1159" s="267">
        <f>SUMIFS('Rozpočet projektu'!$G$10:$G$5012,'Rozpočet projektu'!$A$10:$A$5012,$A1159&amp;"*",'Rozpočet projektu'!$C$10:$C$5012,$C1159)</f>
        <v>0</v>
      </c>
      <c r="E1159" s="267" t="str">
        <f t="shared" si="79"/>
        <v/>
      </c>
      <c r="F1159" s="267"/>
      <c r="G1159" s="256"/>
      <c r="H1159" s="256"/>
      <c r="I1159" s="256"/>
      <c r="J1159" s="256"/>
    </row>
    <row r="1160" spans="1:10" ht="76.5" x14ac:dyDescent="0.2">
      <c r="A1160" s="265" t="str">
        <f t="shared" si="78"/>
        <v>43.</v>
      </c>
      <c r="B1160" s="265" t="str">
        <f t="shared" si="80"/>
        <v/>
      </c>
      <c r="C1160" s="266" t="s">
        <v>29</v>
      </c>
      <c r="D1160" s="267">
        <f>SUMIFS('Rozpočet projektu'!$G$10:$G$5012,'Rozpočet projektu'!$A$10:$A$5012,$A1160&amp;"*",'Rozpočet projektu'!$C$10:$C$5012,$C1160)</f>
        <v>0</v>
      </c>
      <c r="E1160" s="267" t="str">
        <f t="shared" si="79"/>
        <v/>
      </c>
      <c r="F1160" s="267"/>
      <c r="G1160" s="256"/>
      <c r="H1160" s="256"/>
      <c r="I1160" s="256"/>
      <c r="J1160" s="256"/>
    </row>
    <row r="1161" spans="1:10" ht="63.75" x14ac:dyDescent="0.2">
      <c r="A1161" s="265" t="str">
        <f t="shared" si="78"/>
        <v>43.</v>
      </c>
      <c r="B1161" s="265" t="str">
        <f t="shared" si="80"/>
        <v/>
      </c>
      <c r="C1161" s="266" t="s">
        <v>30</v>
      </c>
      <c r="D1161" s="267">
        <f>SUMIFS('Rozpočet projektu'!$G$10:$G$5012,'Rozpočet projektu'!$A$10:$A$5012,$A1161&amp;"*",'Rozpočet projektu'!$C$10:$C$5012,$C1161)</f>
        <v>0</v>
      </c>
      <c r="E1161" s="267" t="str">
        <f t="shared" si="79"/>
        <v/>
      </c>
      <c r="F1161" s="267"/>
      <c r="G1161" s="256"/>
      <c r="H1161" s="256"/>
      <c r="I1161" s="256"/>
      <c r="J1161" s="256"/>
    </row>
    <row r="1162" spans="1:10" ht="38.25" x14ac:dyDescent="0.2">
      <c r="A1162" s="265" t="str">
        <f t="shared" si="78"/>
        <v>43.</v>
      </c>
      <c r="B1162" s="265" t="str">
        <f t="shared" si="80"/>
        <v/>
      </c>
      <c r="C1162" s="266" t="s">
        <v>31</v>
      </c>
      <c r="D1162" s="267">
        <f>SUMIFS('Rozpočet projektu'!$G$10:$G$5012,'Rozpočet projektu'!$A$10:$A$5012,$A1162&amp;"*",'Rozpočet projektu'!$C$10:$C$5012,$C1162)</f>
        <v>0</v>
      </c>
      <c r="E1162" s="267" t="str">
        <f t="shared" si="79"/>
        <v/>
      </c>
      <c r="F1162" s="267"/>
      <c r="G1162" s="256"/>
      <c r="H1162" s="256"/>
      <c r="I1162" s="256"/>
      <c r="J1162" s="256"/>
    </row>
    <row r="1163" spans="1:10" ht="25.5" x14ac:dyDescent="0.2">
      <c r="A1163" s="265" t="str">
        <f t="shared" si="78"/>
        <v>43.</v>
      </c>
      <c r="B1163" s="265" t="str">
        <f t="shared" si="80"/>
        <v/>
      </c>
      <c r="C1163" s="266" t="s">
        <v>32</v>
      </c>
      <c r="D1163" s="267">
        <f>SUMIFS('Rozpočet projektu'!$G$10:$G$5012,'Rozpočet projektu'!$A$10:$A$5012,$A1163&amp;"*",'Rozpočet projektu'!$C$10:$C$5012,$C1163)</f>
        <v>0</v>
      </c>
      <c r="E1163" s="267" t="str">
        <f t="shared" si="79"/>
        <v/>
      </c>
      <c r="F1163" s="267"/>
      <c r="G1163" s="256"/>
      <c r="H1163" s="256"/>
      <c r="I1163" s="256"/>
      <c r="J1163" s="256"/>
    </row>
    <row r="1164" spans="1:10" ht="25.5" x14ac:dyDescent="0.2">
      <c r="A1164" s="265" t="str">
        <f t="shared" si="78"/>
        <v>43.</v>
      </c>
      <c r="B1164" s="265" t="str">
        <f t="shared" si="80"/>
        <v/>
      </c>
      <c r="C1164" s="266" t="s">
        <v>70</v>
      </c>
      <c r="D1164" s="267">
        <f>SUMIFS('Rozpočet projektu'!$G$10:$G$5012,'Rozpočet projektu'!$A$10:$A$5012,$A1164&amp;"*",'Rozpočet projektu'!$C$10:$C$5012,$C1164)</f>
        <v>0</v>
      </c>
      <c r="E1164" s="267" t="str">
        <f t="shared" si="79"/>
        <v/>
      </c>
      <c r="F1164" s="267"/>
      <c r="G1164" s="256"/>
      <c r="H1164" s="256"/>
      <c r="I1164" s="256"/>
      <c r="J1164" s="256"/>
    </row>
    <row r="1165" spans="1:10" ht="38.25" x14ac:dyDescent="0.2">
      <c r="A1165" s="265" t="str">
        <f t="shared" si="78"/>
        <v>43.</v>
      </c>
      <c r="B1165" s="265" t="str">
        <f t="shared" si="80"/>
        <v/>
      </c>
      <c r="C1165" s="266" t="s">
        <v>34</v>
      </c>
      <c r="D1165" s="267">
        <f>SUMIFS('Rozpočet projektu'!$G$10:$G$5012,'Rozpočet projektu'!$A$10:$A$5012,$A1165&amp;"*",'Rozpočet projektu'!$C$10:$C$5012,$C1165)</f>
        <v>0</v>
      </c>
      <c r="E1165" s="267" t="str">
        <f t="shared" si="79"/>
        <v/>
      </c>
      <c r="F1165" s="267"/>
      <c r="G1165" s="256"/>
      <c r="H1165" s="256"/>
      <c r="I1165" s="256"/>
      <c r="J1165" s="256"/>
    </row>
    <row r="1166" spans="1:10" x14ac:dyDescent="0.2">
      <c r="A1166" s="265" t="s">
        <v>86</v>
      </c>
      <c r="B1166" s="265" t="str">
        <f t="shared" si="80"/>
        <v/>
      </c>
      <c r="C1166" s="266" t="s">
        <v>8</v>
      </c>
      <c r="D1166" s="267">
        <f>SUMIFS('Rozpočet projektu'!$G$10:$G$5012,'Rozpočet projektu'!$A$10:$A$5012,$A1166&amp;"*",'Rozpočet projektu'!$C$10:$C$5012,$C1166)</f>
        <v>0</v>
      </c>
      <c r="E1166" s="267" t="str">
        <f t="shared" si="79"/>
        <v/>
      </c>
      <c r="F1166" s="267"/>
      <c r="G1166" s="256"/>
      <c r="H1166" s="256"/>
      <c r="I1166" s="256"/>
      <c r="J1166" s="256"/>
    </row>
    <row r="1167" spans="1:10" ht="25.5" x14ac:dyDescent="0.2">
      <c r="A1167" s="265" t="str">
        <f>+A1166</f>
        <v>44.</v>
      </c>
      <c r="B1167" s="265" t="str">
        <f t="shared" si="80"/>
        <v/>
      </c>
      <c r="C1167" s="266" t="s">
        <v>9</v>
      </c>
      <c r="D1167" s="267">
        <f>SUMIFS('Rozpočet projektu'!$G$10:$G$5012,'Rozpočet projektu'!$A$10:$A$5012,$A1167&amp;"*",'Rozpočet projektu'!$C$10:$C$5012,$C1167)</f>
        <v>0</v>
      </c>
      <c r="E1167" s="267" t="str">
        <f t="shared" si="79"/>
        <v/>
      </c>
      <c r="F1167" s="267"/>
      <c r="G1167" s="256"/>
      <c r="H1167" s="256"/>
      <c r="I1167" s="256"/>
      <c r="J1167" s="256"/>
    </row>
    <row r="1168" spans="1:10" ht="38.25" x14ac:dyDescent="0.2">
      <c r="A1168" s="265" t="str">
        <f>+A1167</f>
        <v>44.</v>
      </c>
      <c r="B1168" s="265" t="str">
        <f t="shared" si="80"/>
        <v/>
      </c>
      <c r="C1168" s="266" t="s">
        <v>10</v>
      </c>
      <c r="D1168" s="267">
        <f>SUMIFS('Rozpočet projektu'!$G$10:$G$5012,'Rozpočet projektu'!$A$10:$A$5012,$A1168&amp;"*",'Rozpočet projektu'!$C$10:$C$5012,$C1168)</f>
        <v>0</v>
      </c>
      <c r="E1168" s="267" t="str">
        <f t="shared" si="79"/>
        <v/>
      </c>
      <c r="F1168" s="267"/>
      <c r="G1168" s="256"/>
      <c r="H1168" s="256"/>
      <c r="I1168" s="256"/>
      <c r="J1168" s="256"/>
    </row>
    <row r="1169" spans="1:10" x14ac:dyDescent="0.2">
      <c r="A1169" s="265" t="str">
        <f t="shared" ref="A1169:A1192" si="81">+A1168</f>
        <v>44.</v>
      </c>
      <c r="B1169" s="265" t="str">
        <f t="shared" si="80"/>
        <v/>
      </c>
      <c r="C1169" s="266" t="s">
        <v>11</v>
      </c>
      <c r="D1169" s="267">
        <f>SUMIFS('Rozpočet projektu'!$G$10:$G$5012,'Rozpočet projektu'!$A$10:$A$5012,$A1169&amp;"*",'Rozpočet projektu'!$C$10:$C$5012,$C1169)</f>
        <v>0</v>
      </c>
      <c r="E1169" s="267" t="str">
        <f t="shared" si="79"/>
        <v/>
      </c>
      <c r="F1169" s="267"/>
      <c r="G1169" s="256"/>
      <c r="H1169" s="256"/>
      <c r="I1169" s="256"/>
      <c r="J1169" s="256"/>
    </row>
    <row r="1170" spans="1:10" ht="51" x14ac:dyDescent="0.2">
      <c r="A1170" s="265" t="str">
        <f t="shared" si="81"/>
        <v>44.</v>
      </c>
      <c r="B1170" s="265" t="str">
        <f t="shared" si="80"/>
        <v/>
      </c>
      <c r="C1170" s="266" t="s">
        <v>12</v>
      </c>
      <c r="D1170" s="267">
        <f>SUMIFS('Rozpočet projektu'!$G$10:$G$5012,'Rozpočet projektu'!$A$10:$A$5012,$A1170&amp;"*",'Rozpočet projektu'!$C$10:$C$5012,$C1170)</f>
        <v>0</v>
      </c>
      <c r="E1170" s="267" t="str">
        <f t="shared" si="79"/>
        <v/>
      </c>
      <c r="F1170" s="267"/>
      <c r="G1170" s="256"/>
      <c r="H1170" s="256"/>
      <c r="I1170" s="256"/>
      <c r="J1170" s="256"/>
    </row>
    <row r="1171" spans="1:10" ht="25.5" x14ac:dyDescent="0.2">
      <c r="A1171" s="265" t="str">
        <f t="shared" si="81"/>
        <v>44.</v>
      </c>
      <c r="B1171" s="265" t="str">
        <f t="shared" si="80"/>
        <v/>
      </c>
      <c r="C1171" s="266" t="s">
        <v>13</v>
      </c>
      <c r="D1171" s="267">
        <f>SUMIFS('Rozpočet projektu'!$G$10:$G$5012,'Rozpočet projektu'!$A$10:$A$5012,$A1171&amp;"*",'Rozpočet projektu'!$C$10:$C$5012,$C1171)</f>
        <v>0</v>
      </c>
      <c r="E1171" s="267" t="str">
        <f t="shared" si="79"/>
        <v/>
      </c>
      <c r="F1171" s="267"/>
      <c r="G1171" s="256"/>
      <c r="H1171" s="256"/>
      <c r="I1171" s="256"/>
      <c r="J1171" s="256"/>
    </row>
    <row r="1172" spans="1:10" x14ac:dyDescent="0.2">
      <c r="A1172" s="265" t="str">
        <f t="shared" si="81"/>
        <v>44.</v>
      </c>
      <c r="B1172" s="265" t="str">
        <f t="shared" si="80"/>
        <v/>
      </c>
      <c r="C1172" s="266" t="s">
        <v>14</v>
      </c>
      <c r="D1172" s="267">
        <f>SUMIFS('Rozpočet projektu'!$G$10:$G$5012,'Rozpočet projektu'!$A$10:$A$5012,$A1172&amp;"*",'Rozpočet projektu'!$C$10:$C$5012,$C1172)</f>
        <v>0</v>
      </c>
      <c r="E1172" s="267" t="str">
        <f t="shared" si="79"/>
        <v/>
      </c>
      <c r="F1172" s="267"/>
      <c r="G1172" s="256"/>
      <c r="H1172" s="256"/>
      <c r="I1172" s="256"/>
      <c r="J1172" s="256"/>
    </row>
    <row r="1173" spans="1:10" ht="38.25" x14ac:dyDescent="0.2">
      <c r="A1173" s="265" t="str">
        <f t="shared" si="81"/>
        <v>44.</v>
      </c>
      <c r="B1173" s="265" t="str">
        <f t="shared" si="80"/>
        <v/>
      </c>
      <c r="C1173" s="266" t="s">
        <v>15</v>
      </c>
      <c r="D1173" s="267">
        <f>SUMIFS('Rozpočet projektu'!$G$10:$G$5012,'Rozpočet projektu'!$A$10:$A$5012,$A1173&amp;"*",'Rozpočet projektu'!$C$10:$C$5012,$C1173)</f>
        <v>0</v>
      </c>
      <c r="E1173" s="267" t="str">
        <f t="shared" si="79"/>
        <v/>
      </c>
      <c r="F1173" s="267"/>
      <c r="G1173" s="256"/>
      <c r="H1173" s="256"/>
      <c r="I1173" s="256"/>
      <c r="J1173" s="256"/>
    </row>
    <row r="1174" spans="1:10" x14ac:dyDescent="0.2">
      <c r="A1174" s="265" t="str">
        <f t="shared" si="81"/>
        <v>44.</v>
      </c>
      <c r="B1174" s="265" t="str">
        <f t="shared" si="80"/>
        <v/>
      </c>
      <c r="C1174" s="266" t="s">
        <v>16</v>
      </c>
      <c r="D1174" s="267">
        <f>SUMIFS('Rozpočet projektu'!$G$10:$G$5012,'Rozpočet projektu'!$A$10:$A$5012,$A1174&amp;"*",'Rozpočet projektu'!$C$10:$C$5012,$C1174)</f>
        <v>0</v>
      </c>
      <c r="E1174" s="267" t="str">
        <f t="shared" si="79"/>
        <v/>
      </c>
      <c r="F1174" s="267"/>
      <c r="G1174" s="256"/>
      <c r="H1174" s="256"/>
      <c r="I1174" s="256"/>
      <c r="J1174" s="256"/>
    </row>
    <row r="1175" spans="1:10" ht="38.25" x14ac:dyDescent="0.2">
      <c r="A1175" s="265" t="str">
        <f t="shared" si="81"/>
        <v>44.</v>
      </c>
      <c r="B1175" s="265" t="str">
        <f t="shared" si="80"/>
        <v/>
      </c>
      <c r="C1175" s="266" t="s">
        <v>17</v>
      </c>
      <c r="D1175" s="267">
        <f>SUMIFS('Rozpočet projektu'!$G$10:$G$5012,'Rozpočet projektu'!$A$10:$A$5012,$A1175&amp;"*",'Rozpočet projektu'!$C$10:$C$5012,$C1175)</f>
        <v>0</v>
      </c>
      <c r="E1175" s="267" t="str">
        <f t="shared" si="79"/>
        <v/>
      </c>
      <c r="F1175" s="267"/>
      <c r="G1175" s="256"/>
      <c r="H1175" s="256"/>
      <c r="I1175" s="256"/>
      <c r="J1175" s="256"/>
    </row>
    <row r="1176" spans="1:10" ht="25.5" x14ac:dyDescent="0.2">
      <c r="A1176" s="265" t="str">
        <f t="shared" si="81"/>
        <v>44.</v>
      </c>
      <c r="B1176" s="265" t="str">
        <f t="shared" si="80"/>
        <v/>
      </c>
      <c r="C1176" s="266" t="s">
        <v>18</v>
      </c>
      <c r="D1176" s="267">
        <f>SUMIFS('Rozpočet projektu'!$G$10:$G$5012,'Rozpočet projektu'!$A$10:$A$5012,$A1176&amp;"*",'Rozpočet projektu'!$C$10:$C$5012,$C1176)</f>
        <v>0</v>
      </c>
      <c r="E1176" s="267" t="str">
        <f t="shared" si="79"/>
        <v/>
      </c>
      <c r="F1176" s="267"/>
      <c r="G1176" s="256"/>
      <c r="H1176" s="256"/>
      <c r="I1176" s="256"/>
      <c r="J1176" s="256"/>
    </row>
    <row r="1177" spans="1:10" ht="51" x14ac:dyDescent="0.2">
      <c r="A1177" s="265" t="str">
        <f t="shared" si="81"/>
        <v>44.</v>
      </c>
      <c r="B1177" s="265" t="str">
        <f t="shared" si="80"/>
        <v/>
      </c>
      <c r="C1177" s="266" t="s">
        <v>19</v>
      </c>
      <c r="D1177" s="267">
        <f>SUMIFS('Rozpočet projektu'!$G$10:$G$5012,'Rozpočet projektu'!$A$10:$A$5012,$A1177&amp;"*",'Rozpočet projektu'!$C$10:$C$5012,$C1177)</f>
        <v>0</v>
      </c>
      <c r="E1177" s="267" t="str">
        <f t="shared" si="79"/>
        <v/>
      </c>
      <c r="F1177" s="267"/>
      <c r="G1177" s="256"/>
      <c r="H1177" s="256"/>
      <c r="I1177" s="256"/>
      <c r="J1177" s="256"/>
    </row>
    <row r="1178" spans="1:10" ht="25.5" x14ac:dyDescent="0.2">
      <c r="A1178" s="265" t="str">
        <f t="shared" si="81"/>
        <v>44.</v>
      </c>
      <c r="B1178" s="265" t="str">
        <f t="shared" si="80"/>
        <v/>
      </c>
      <c r="C1178" s="266" t="s">
        <v>20</v>
      </c>
      <c r="D1178" s="267">
        <f>SUMIFS('Rozpočet projektu'!$G$10:$G$5012,'Rozpočet projektu'!$A$10:$A$5012,$A1178&amp;"*",'Rozpočet projektu'!$C$10:$C$5012,$C1178)</f>
        <v>0</v>
      </c>
      <c r="E1178" s="267" t="str">
        <f t="shared" si="79"/>
        <v/>
      </c>
      <c r="F1178" s="267"/>
      <c r="G1178" s="256"/>
      <c r="H1178" s="256"/>
      <c r="I1178" s="256"/>
      <c r="J1178" s="256"/>
    </row>
    <row r="1179" spans="1:10" ht="25.5" x14ac:dyDescent="0.2">
      <c r="A1179" s="265" t="str">
        <f t="shared" si="81"/>
        <v>44.</v>
      </c>
      <c r="B1179" s="265" t="str">
        <f t="shared" si="80"/>
        <v/>
      </c>
      <c r="C1179" s="266" t="s">
        <v>21</v>
      </c>
      <c r="D1179" s="267">
        <f>SUMIFS('Rozpočet projektu'!$G$10:$G$5012,'Rozpočet projektu'!$A$10:$A$5012,$A1179&amp;"*",'Rozpočet projektu'!$C$10:$C$5012,$C1179)</f>
        <v>0</v>
      </c>
      <c r="E1179" s="267" t="str">
        <f t="shared" si="79"/>
        <v/>
      </c>
      <c r="F1179" s="267"/>
      <c r="G1179" s="256"/>
      <c r="H1179" s="256"/>
      <c r="I1179" s="256"/>
      <c r="J1179" s="256"/>
    </row>
    <row r="1180" spans="1:10" x14ac:dyDescent="0.2">
      <c r="A1180" s="265" t="str">
        <f t="shared" si="81"/>
        <v>44.</v>
      </c>
      <c r="B1180" s="265" t="str">
        <f t="shared" si="80"/>
        <v/>
      </c>
      <c r="C1180" s="266" t="s">
        <v>22</v>
      </c>
      <c r="D1180" s="267">
        <f>SUMIFS('Rozpočet projektu'!$G$10:$G$5012,'Rozpočet projektu'!$A$10:$A$5012,$A1180&amp;"*",'Rozpočet projektu'!$C$10:$C$5012,$C1180)</f>
        <v>0</v>
      </c>
      <c r="E1180" s="267" t="str">
        <f t="shared" si="79"/>
        <v/>
      </c>
      <c r="F1180" s="267"/>
      <c r="G1180" s="256"/>
      <c r="H1180" s="256"/>
      <c r="I1180" s="256"/>
      <c r="J1180" s="256"/>
    </row>
    <row r="1181" spans="1:10" ht="25.5" x14ac:dyDescent="0.2">
      <c r="A1181" s="265" t="str">
        <f t="shared" si="81"/>
        <v>44.</v>
      </c>
      <c r="B1181" s="265" t="str">
        <f t="shared" si="80"/>
        <v/>
      </c>
      <c r="C1181" s="266" t="s">
        <v>23</v>
      </c>
      <c r="D1181" s="267">
        <f>SUMIFS('Rozpočet projektu'!$G$10:$G$5012,'Rozpočet projektu'!$A$10:$A$5012,$A1181&amp;"*",'Rozpočet projektu'!$C$10:$C$5012,$C1181)</f>
        <v>0</v>
      </c>
      <c r="E1181" s="267" t="str">
        <f t="shared" si="79"/>
        <v/>
      </c>
      <c r="F1181" s="267"/>
      <c r="G1181" s="256"/>
      <c r="H1181" s="256"/>
      <c r="I1181" s="256"/>
      <c r="J1181" s="256"/>
    </row>
    <row r="1182" spans="1:10" ht="25.5" x14ac:dyDescent="0.2">
      <c r="A1182" s="265" t="str">
        <f t="shared" si="81"/>
        <v>44.</v>
      </c>
      <c r="B1182" s="265" t="str">
        <f t="shared" si="80"/>
        <v/>
      </c>
      <c r="C1182" s="266" t="s">
        <v>24</v>
      </c>
      <c r="D1182" s="267">
        <f>SUMIFS('Rozpočet projektu'!$G$10:$G$5012,'Rozpočet projektu'!$A$10:$A$5012,$A1182&amp;"*",'Rozpočet projektu'!$C$10:$C$5012,$C1182)</f>
        <v>0</v>
      </c>
      <c r="E1182" s="267" t="str">
        <f t="shared" si="79"/>
        <v/>
      </c>
      <c r="F1182" s="267"/>
      <c r="G1182" s="256"/>
      <c r="H1182" s="256"/>
      <c r="I1182" s="256"/>
      <c r="J1182" s="256"/>
    </row>
    <row r="1183" spans="1:10" x14ac:dyDescent="0.2">
      <c r="A1183" s="265" t="str">
        <f t="shared" si="81"/>
        <v>44.</v>
      </c>
      <c r="B1183" s="265" t="str">
        <f t="shared" si="80"/>
        <v/>
      </c>
      <c r="C1183" s="266" t="s">
        <v>25</v>
      </c>
      <c r="D1183" s="267">
        <f>SUMIFS('Rozpočet projektu'!$G$10:$G$5012,'Rozpočet projektu'!$A$10:$A$5012,$A1183&amp;"*",'Rozpočet projektu'!$C$10:$C$5012,$C1183)</f>
        <v>0</v>
      </c>
      <c r="E1183" s="267" t="str">
        <f t="shared" si="79"/>
        <v/>
      </c>
      <c r="F1183" s="267"/>
      <c r="G1183" s="256"/>
      <c r="H1183" s="256"/>
      <c r="I1183" s="256"/>
      <c r="J1183" s="256"/>
    </row>
    <row r="1184" spans="1:10" ht="25.5" x14ac:dyDescent="0.2">
      <c r="A1184" s="265" t="str">
        <f t="shared" si="81"/>
        <v>44.</v>
      </c>
      <c r="B1184" s="265" t="str">
        <f t="shared" si="80"/>
        <v/>
      </c>
      <c r="C1184" s="266" t="s">
        <v>26</v>
      </c>
      <c r="D1184" s="267">
        <f>SUMIFS('Rozpočet projektu'!$G$10:$G$5012,'Rozpočet projektu'!$A$10:$A$5012,$A1184&amp;"*",'Rozpočet projektu'!$C$10:$C$5012,$C1184)</f>
        <v>0</v>
      </c>
      <c r="E1184" s="267" t="str">
        <f t="shared" si="79"/>
        <v/>
      </c>
      <c r="F1184" s="267"/>
      <c r="G1184" s="256"/>
      <c r="H1184" s="256"/>
      <c r="I1184" s="256"/>
      <c r="J1184" s="256"/>
    </row>
    <row r="1185" spans="1:10" ht="76.5" x14ac:dyDescent="0.2">
      <c r="A1185" s="265" t="str">
        <f t="shared" si="81"/>
        <v>44.</v>
      </c>
      <c r="B1185" s="265" t="str">
        <f t="shared" si="80"/>
        <v/>
      </c>
      <c r="C1185" s="266" t="s">
        <v>27</v>
      </c>
      <c r="D1185" s="267">
        <f>SUMIFS('Rozpočet projektu'!$G$10:$G$5012,'Rozpočet projektu'!$A$10:$A$5012,$A1185&amp;"*",'Rozpočet projektu'!$C$10:$C$5012,$C1185)</f>
        <v>0</v>
      </c>
      <c r="E1185" s="267" t="str">
        <f t="shared" si="79"/>
        <v/>
      </c>
      <c r="F1185" s="267"/>
      <c r="G1185" s="256"/>
      <c r="H1185" s="256"/>
      <c r="I1185" s="256"/>
      <c r="J1185" s="256"/>
    </row>
    <row r="1186" spans="1:10" ht="102" x14ac:dyDescent="0.2">
      <c r="A1186" s="265" t="str">
        <f t="shared" si="81"/>
        <v>44.</v>
      </c>
      <c r="B1186" s="265" t="str">
        <f t="shared" si="80"/>
        <v/>
      </c>
      <c r="C1186" s="266" t="s">
        <v>28</v>
      </c>
      <c r="D1186" s="267">
        <f>SUMIFS('Rozpočet projektu'!$G$10:$G$5012,'Rozpočet projektu'!$A$10:$A$5012,$A1186&amp;"*",'Rozpočet projektu'!$C$10:$C$5012,$C1186)</f>
        <v>0</v>
      </c>
      <c r="E1186" s="267" t="str">
        <f t="shared" si="79"/>
        <v/>
      </c>
      <c r="F1186" s="267"/>
      <c r="G1186" s="256"/>
      <c r="H1186" s="256"/>
      <c r="I1186" s="256"/>
      <c r="J1186" s="256"/>
    </row>
    <row r="1187" spans="1:10" ht="76.5" x14ac:dyDescent="0.2">
      <c r="A1187" s="265" t="str">
        <f t="shared" si="81"/>
        <v>44.</v>
      </c>
      <c r="B1187" s="265" t="str">
        <f t="shared" si="80"/>
        <v/>
      </c>
      <c r="C1187" s="266" t="s">
        <v>29</v>
      </c>
      <c r="D1187" s="267">
        <f>SUMIFS('Rozpočet projektu'!$G$10:$G$5012,'Rozpočet projektu'!$A$10:$A$5012,$A1187&amp;"*",'Rozpočet projektu'!$C$10:$C$5012,$C1187)</f>
        <v>0</v>
      </c>
      <c r="E1187" s="267" t="str">
        <f t="shared" si="79"/>
        <v/>
      </c>
      <c r="F1187" s="267"/>
      <c r="G1187" s="256"/>
      <c r="H1187" s="256"/>
      <c r="I1187" s="256"/>
      <c r="J1187" s="256"/>
    </row>
    <row r="1188" spans="1:10" ht="63.75" x14ac:dyDescent="0.2">
      <c r="A1188" s="265" t="str">
        <f t="shared" si="81"/>
        <v>44.</v>
      </c>
      <c r="B1188" s="265" t="str">
        <f t="shared" si="80"/>
        <v/>
      </c>
      <c r="C1188" s="266" t="s">
        <v>30</v>
      </c>
      <c r="D1188" s="267">
        <f>SUMIFS('Rozpočet projektu'!$G$10:$G$5012,'Rozpočet projektu'!$A$10:$A$5012,$A1188&amp;"*",'Rozpočet projektu'!$C$10:$C$5012,$C1188)</f>
        <v>0</v>
      </c>
      <c r="E1188" s="267" t="str">
        <f t="shared" si="79"/>
        <v/>
      </c>
      <c r="F1188" s="267"/>
      <c r="G1188" s="256"/>
      <c r="H1188" s="256"/>
      <c r="I1188" s="256"/>
      <c r="J1188" s="256"/>
    </row>
    <row r="1189" spans="1:10" ht="38.25" x14ac:dyDescent="0.2">
      <c r="A1189" s="265" t="str">
        <f t="shared" si="81"/>
        <v>44.</v>
      </c>
      <c r="B1189" s="265" t="str">
        <f t="shared" si="80"/>
        <v/>
      </c>
      <c r="C1189" s="266" t="s">
        <v>31</v>
      </c>
      <c r="D1189" s="267">
        <f>SUMIFS('Rozpočet projektu'!$G$10:$G$5012,'Rozpočet projektu'!$A$10:$A$5012,$A1189&amp;"*",'Rozpočet projektu'!$C$10:$C$5012,$C1189)</f>
        <v>0</v>
      </c>
      <c r="E1189" s="267" t="str">
        <f t="shared" si="79"/>
        <v/>
      </c>
      <c r="F1189" s="267"/>
      <c r="G1189" s="256"/>
      <c r="H1189" s="256"/>
      <c r="I1189" s="256"/>
      <c r="J1189" s="256"/>
    </row>
    <row r="1190" spans="1:10" ht="25.5" x14ac:dyDescent="0.2">
      <c r="A1190" s="265" t="str">
        <f t="shared" si="81"/>
        <v>44.</v>
      </c>
      <c r="B1190" s="265" t="str">
        <f t="shared" si="80"/>
        <v/>
      </c>
      <c r="C1190" s="266" t="s">
        <v>32</v>
      </c>
      <c r="D1190" s="267">
        <f>SUMIFS('Rozpočet projektu'!$G$10:$G$5012,'Rozpočet projektu'!$A$10:$A$5012,$A1190&amp;"*",'Rozpočet projektu'!$C$10:$C$5012,$C1190)</f>
        <v>0</v>
      </c>
      <c r="E1190" s="267" t="str">
        <f t="shared" si="79"/>
        <v/>
      </c>
      <c r="F1190" s="267"/>
      <c r="G1190" s="256"/>
      <c r="H1190" s="256"/>
      <c r="I1190" s="256"/>
      <c r="J1190" s="256"/>
    </row>
    <row r="1191" spans="1:10" ht="25.5" x14ac:dyDescent="0.2">
      <c r="A1191" s="265" t="str">
        <f t="shared" si="81"/>
        <v>44.</v>
      </c>
      <c r="B1191" s="265" t="str">
        <f t="shared" si="80"/>
        <v/>
      </c>
      <c r="C1191" s="266" t="s">
        <v>70</v>
      </c>
      <c r="D1191" s="267">
        <f>SUMIFS('Rozpočet projektu'!$G$10:$G$5012,'Rozpočet projektu'!$A$10:$A$5012,$A1191&amp;"*",'Rozpočet projektu'!$C$10:$C$5012,$C1191)</f>
        <v>0</v>
      </c>
      <c r="E1191" s="267" t="str">
        <f t="shared" si="79"/>
        <v/>
      </c>
      <c r="F1191" s="267"/>
      <c r="G1191" s="256"/>
      <c r="H1191" s="256"/>
      <c r="I1191" s="256"/>
      <c r="J1191" s="256"/>
    </row>
    <row r="1192" spans="1:10" ht="38.25" x14ac:dyDescent="0.2">
      <c r="A1192" s="265" t="str">
        <f t="shared" si="81"/>
        <v>44.</v>
      </c>
      <c r="B1192" s="265" t="str">
        <f t="shared" si="80"/>
        <v/>
      </c>
      <c r="C1192" s="266" t="s">
        <v>34</v>
      </c>
      <c r="D1192" s="267">
        <f>SUMIFS('Rozpočet projektu'!$G$10:$G$5012,'Rozpočet projektu'!$A$10:$A$5012,$A1192&amp;"*",'Rozpočet projektu'!$C$10:$C$5012,$C1192)</f>
        <v>0</v>
      </c>
      <c r="E1192" s="267" t="str">
        <f t="shared" si="79"/>
        <v/>
      </c>
      <c r="F1192" s="267"/>
      <c r="G1192" s="256"/>
      <c r="H1192" s="256"/>
      <c r="I1192" s="256"/>
      <c r="J1192" s="256"/>
    </row>
    <row r="1193" spans="1:10" x14ac:dyDescent="0.2">
      <c r="A1193" s="265" t="s">
        <v>87</v>
      </c>
      <c r="B1193" s="265" t="str">
        <f t="shared" si="80"/>
        <v/>
      </c>
      <c r="C1193" s="266" t="s">
        <v>8</v>
      </c>
      <c r="D1193" s="267">
        <f>SUMIFS('Rozpočet projektu'!$G$10:$G$5012,'Rozpočet projektu'!$A$10:$A$5012,$A1193&amp;"*",'Rozpočet projektu'!$C$10:$C$5012,$C1193)</f>
        <v>0</v>
      </c>
      <c r="E1193" s="267" t="str">
        <f t="shared" si="79"/>
        <v/>
      </c>
      <c r="F1193" s="267"/>
      <c r="G1193" s="256"/>
      <c r="H1193" s="256"/>
      <c r="I1193" s="256"/>
      <c r="J1193" s="256"/>
    </row>
    <row r="1194" spans="1:10" ht="25.5" x14ac:dyDescent="0.2">
      <c r="A1194" s="265" t="str">
        <f>+A1193</f>
        <v>45.</v>
      </c>
      <c r="B1194" s="265" t="str">
        <f t="shared" si="80"/>
        <v/>
      </c>
      <c r="C1194" s="266" t="s">
        <v>9</v>
      </c>
      <c r="D1194" s="267">
        <f>SUMIFS('Rozpočet projektu'!$G$10:$G$5012,'Rozpočet projektu'!$A$10:$A$5012,$A1194&amp;"*",'Rozpočet projektu'!$C$10:$C$5012,$C1194)</f>
        <v>0</v>
      </c>
      <c r="E1194" s="267" t="str">
        <f t="shared" si="79"/>
        <v/>
      </c>
      <c r="F1194" s="267"/>
      <c r="G1194" s="256"/>
      <c r="H1194" s="256"/>
      <c r="I1194" s="256"/>
      <c r="J1194" s="256"/>
    </row>
    <row r="1195" spans="1:10" ht="38.25" x14ac:dyDescent="0.2">
      <c r="A1195" s="265" t="str">
        <f>+A1194</f>
        <v>45.</v>
      </c>
      <c r="B1195" s="265" t="str">
        <f t="shared" si="80"/>
        <v/>
      </c>
      <c r="C1195" s="266" t="s">
        <v>10</v>
      </c>
      <c r="D1195" s="267">
        <f>SUMIFS('Rozpočet projektu'!$G$10:$G$5012,'Rozpočet projektu'!$A$10:$A$5012,$A1195&amp;"*",'Rozpočet projektu'!$C$10:$C$5012,$C1195)</f>
        <v>0</v>
      </c>
      <c r="E1195" s="267" t="str">
        <f t="shared" si="79"/>
        <v/>
      </c>
      <c r="F1195" s="267"/>
      <c r="G1195" s="256"/>
      <c r="H1195" s="256"/>
      <c r="I1195" s="256"/>
      <c r="J1195" s="256"/>
    </row>
    <row r="1196" spans="1:10" x14ac:dyDescent="0.2">
      <c r="A1196" s="265" t="str">
        <f t="shared" ref="A1196:A1219" si="82">+A1195</f>
        <v>45.</v>
      </c>
      <c r="B1196" s="265" t="str">
        <f t="shared" si="80"/>
        <v/>
      </c>
      <c r="C1196" s="266" t="s">
        <v>11</v>
      </c>
      <c r="D1196" s="267">
        <f>SUMIFS('Rozpočet projektu'!$G$10:$G$5012,'Rozpočet projektu'!$A$10:$A$5012,$A1196&amp;"*",'Rozpočet projektu'!$C$10:$C$5012,$C1196)</f>
        <v>0</v>
      </c>
      <c r="E1196" s="267" t="str">
        <f t="shared" si="79"/>
        <v/>
      </c>
      <c r="F1196" s="267"/>
      <c r="G1196" s="256"/>
      <c r="H1196" s="256"/>
      <c r="I1196" s="256"/>
      <c r="J1196" s="256"/>
    </row>
    <row r="1197" spans="1:10" ht="51" x14ac:dyDescent="0.2">
      <c r="A1197" s="265" t="str">
        <f t="shared" si="82"/>
        <v>45.</v>
      </c>
      <c r="B1197" s="265" t="str">
        <f t="shared" si="80"/>
        <v/>
      </c>
      <c r="C1197" s="266" t="s">
        <v>12</v>
      </c>
      <c r="D1197" s="267">
        <f>SUMIFS('Rozpočet projektu'!$G$10:$G$5012,'Rozpočet projektu'!$A$10:$A$5012,$A1197&amp;"*",'Rozpočet projektu'!$C$10:$C$5012,$C1197)</f>
        <v>0</v>
      </c>
      <c r="E1197" s="267" t="str">
        <f t="shared" si="79"/>
        <v/>
      </c>
      <c r="F1197" s="267"/>
      <c r="G1197" s="256"/>
      <c r="H1197" s="256"/>
      <c r="I1197" s="256"/>
      <c r="J1197" s="256"/>
    </row>
    <row r="1198" spans="1:10" ht="25.5" x14ac:dyDescent="0.2">
      <c r="A1198" s="265" t="str">
        <f t="shared" si="82"/>
        <v>45.</v>
      </c>
      <c r="B1198" s="265" t="str">
        <f t="shared" si="80"/>
        <v/>
      </c>
      <c r="C1198" s="266" t="s">
        <v>13</v>
      </c>
      <c r="D1198" s="267">
        <f>SUMIFS('Rozpočet projektu'!$G$10:$G$5012,'Rozpočet projektu'!$A$10:$A$5012,$A1198&amp;"*",'Rozpočet projektu'!$C$10:$C$5012,$C1198)</f>
        <v>0</v>
      </c>
      <c r="E1198" s="267" t="str">
        <f t="shared" si="79"/>
        <v/>
      </c>
      <c r="F1198" s="267"/>
      <c r="G1198" s="256"/>
      <c r="H1198" s="256"/>
      <c r="I1198" s="256"/>
      <c r="J1198" s="256"/>
    </row>
    <row r="1199" spans="1:10" x14ac:dyDescent="0.2">
      <c r="A1199" s="265" t="str">
        <f t="shared" si="82"/>
        <v>45.</v>
      </c>
      <c r="B1199" s="265" t="str">
        <f t="shared" si="80"/>
        <v/>
      </c>
      <c r="C1199" s="266" t="s">
        <v>14</v>
      </c>
      <c r="D1199" s="267">
        <f>SUMIFS('Rozpočet projektu'!$G$10:$G$5012,'Rozpočet projektu'!$A$10:$A$5012,$A1199&amp;"*",'Rozpočet projektu'!$C$10:$C$5012,$C1199)</f>
        <v>0</v>
      </c>
      <c r="E1199" s="267" t="str">
        <f t="shared" si="79"/>
        <v/>
      </c>
      <c r="F1199" s="267"/>
      <c r="G1199" s="256"/>
      <c r="H1199" s="256"/>
      <c r="I1199" s="256"/>
      <c r="J1199" s="256"/>
    </row>
    <row r="1200" spans="1:10" ht="38.25" x14ac:dyDescent="0.2">
      <c r="A1200" s="265" t="str">
        <f t="shared" si="82"/>
        <v>45.</v>
      </c>
      <c r="B1200" s="265" t="str">
        <f t="shared" si="80"/>
        <v/>
      </c>
      <c r="C1200" s="266" t="s">
        <v>15</v>
      </c>
      <c r="D1200" s="267">
        <f>SUMIFS('Rozpočet projektu'!$G$10:$G$5012,'Rozpočet projektu'!$A$10:$A$5012,$A1200&amp;"*",'Rozpočet projektu'!$C$10:$C$5012,$C1200)</f>
        <v>0</v>
      </c>
      <c r="E1200" s="267" t="str">
        <f t="shared" si="79"/>
        <v/>
      </c>
      <c r="F1200" s="267"/>
      <c r="G1200" s="256"/>
      <c r="H1200" s="256"/>
      <c r="I1200" s="256"/>
      <c r="J1200" s="256"/>
    </row>
    <row r="1201" spans="1:10" x14ac:dyDescent="0.2">
      <c r="A1201" s="265" t="str">
        <f t="shared" si="82"/>
        <v>45.</v>
      </c>
      <c r="B1201" s="265" t="str">
        <f t="shared" si="80"/>
        <v/>
      </c>
      <c r="C1201" s="266" t="s">
        <v>16</v>
      </c>
      <c r="D1201" s="267">
        <f>SUMIFS('Rozpočet projektu'!$G$10:$G$5012,'Rozpočet projektu'!$A$10:$A$5012,$A1201&amp;"*",'Rozpočet projektu'!$C$10:$C$5012,$C1201)</f>
        <v>0</v>
      </c>
      <c r="E1201" s="267" t="str">
        <f t="shared" si="79"/>
        <v/>
      </c>
      <c r="F1201" s="267"/>
      <c r="G1201" s="256"/>
      <c r="H1201" s="256"/>
      <c r="I1201" s="256"/>
      <c r="J1201" s="256"/>
    </row>
    <row r="1202" spans="1:10" ht="38.25" x14ac:dyDescent="0.2">
      <c r="A1202" s="265" t="str">
        <f t="shared" si="82"/>
        <v>45.</v>
      </c>
      <c r="B1202" s="265" t="str">
        <f t="shared" si="80"/>
        <v/>
      </c>
      <c r="C1202" s="266" t="s">
        <v>17</v>
      </c>
      <c r="D1202" s="267">
        <f>SUMIFS('Rozpočet projektu'!$G$10:$G$5012,'Rozpočet projektu'!$A$10:$A$5012,$A1202&amp;"*",'Rozpočet projektu'!$C$10:$C$5012,$C1202)</f>
        <v>0</v>
      </c>
      <c r="E1202" s="267" t="str">
        <f t="shared" si="79"/>
        <v/>
      </c>
      <c r="F1202" s="267"/>
      <c r="G1202" s="256"/>
      <c r="H1202" s="256"/>
      <c r="I1202" s="256"/>
      <c r="J1202" s="256"/>
    </row>
    <row r="1203" spans="1:10" ht="25.5" x14ac:dyDescent="0.2">
      <c r="A1203" s="265" t="str">
        <f t="shared" si="82"/>
        <v>45.</v>
      </c>
      <c r="B1203" s="265" t="str">
        <f t="shared" si="80"/>
        <v/>
      </c>
      <c r="C1203" s="266" t="s">
        <v>18</v>
      </c>
      <c r="D1203" s="267">
        <f>SUMIFS('Rozpočet projektu'!$G$10:$G$5012,'Rozpočet projektu'!$A$10:$A$5012,$A1203&amp;"*",'Rozpočet projektu'!$C$10:$C$5012,$C1203)</f>
        <v>0</v>
      </c>
      <c r="E1203" s="267" t="str">
        <f t="shared" si="79"/>
        <v/>
      </c>
      <c r="F1203" s="267"/>
      <c r="G1203" s="256"/>
      <c r="H1203" s="256"/>
      <c r="I1203" s="256"/>
      <c r="J1203" s="256"/>
    </row>
    <row r="1204" spans="1:10" ht="51" x14ac:dyDescent="0.2">
      <c r="A1204" s="265" t="str">
        <f t="shared" si="82"/>
        <v>45.</v>
      </c>
      <c r="B1204" s="265" t="str">
        <f t="shared" si="80"/>
        <v/>
      </c>
      <c r="C1204" s="266" t="s">
        <v>19</v>
      </c>
      <c r="D1204" s="267">
        <f>SUMIFS('Rozpočet projektu'!$G$10:$G$5012,'Rozpočet projektu'!$A$10:$A$5012,$A1204&amp;"*",'Rozpočet projektu'!$C$10:$C$5012,$C1204)</f>
        <v>0</v>
      </c>
      <c r="E1204" s="267" t="str">
        <f t="shared" si="79"/>
        <v/>
      </c>
      <c r="F1204" s="267"/>
      <c r="G1204" s="256"/>
      <c r="H1204" s="256"/>
      <c r="I1204" s="256"/>
      <c r="J1204" s="256"/>
    </row>
    <row r="1205" spans="1:10" ht="25.5" x14ac:dyDescent="0.2">
      <c r="A1205" s="265" t="str">
        <f t="shared" si="82"/>
        <v>45.</v>
      </c>
      <c r="B1205" s="265" t="str">
        <f t="shared" si="80"/>
        <v/>
      </c>
      <c r="C1205" s="266" t="s">
        <v>20</v>
      </c>
      <c r="D1205" s="267">
        <f>SUMIFS('Rozpočet projektu'!$G$10:$G$5012,'Rozpočet projektu'!$A$10:$A$5012,$A1205&amp;"*",'Rozpočet projektu'!$C$10:$C$5012,$C1205)</f>
        <v>0</v>
      </c>
      <c r="E1205" s="267" t="str">
        <f t="shared" si="79"/>
        <v/>
      </c>
      <c r="F1205" s="267"/>
      <c r="G1205" s="256"/>
      <c r="H1205" s="256"/>
      <c r="I1205" s="256"/>
      <c r="J1205" s="256"/>
    </row>
    <row r="1206" spans="1:10" ht="25.5" x14ac:dyDescent="0.2">
      <c r="A1206" s="265" t="str">
        <f t="shared" si="82"/>
        <v>45.</v>
      </c>
      <c r="B1206" s="265" t="str">
        <f t="shared" si="80"/>
        <v/>
      </c>
      <c r="C1206" s="266" t="s">
        <v>21</v>
      </c>
      <c r="D1206" s="267">
        <f>SUMIFS('Rozpočet projektu'!$G$10:$G$5012,'Rozpočet projektu'!$A$10:$A$5012,$A1206&amp;"*",'Rozpočet projektu'!$C$10:$C$5012,$C1206)</f>
        <v>0</v>
      </c>
      <c r="E1206" s="267" t="str">
        <f t="shared" si="79"/>
        <v/>
      </c>
      <c r="F1206" s="267"/>
      <c r="G1206" s="256"/>
      <c r="H1206" s="256"/>
      <c r="I1206" s="256"/>
      <c r="J1206" s="256"/>
    </row>
    <row r="1207" spans="1:10" x14ac:dyDescent="0.2">
      <c r="A1207" s="265" t="str">
        <f t="shared" si="82"/>
        <v>45.</v>
      </c>
      <c r="B1207" s="265" t="str">
        <f t="shared" si="80"/>
        <v/>
      </c>
      <c r="C1207" s="266" t="s">
        <v>22</v>
      </c>
      <c r="D1207" s="267">
        <f>SUMIFS('Rozpočet projektu'!$G$10:$G$5012,'Rozpočet projektu'!$A$10:$A$5012,$A1207&amp;"*",'Rozpočet projektu'!$C$10:$C$5012,$C1207)</f>
        <v>0</v>
      </c>
      <c r="E1207" s="267" t="str">
        <f t="shared" si="79"/>
        <v/>
      </c>
      <c r="F1207" s="267"/>
      <c r="G1207" s="256"/>
      <c r="H1207" s="256"/>
      <c r="I1207" s="256"/>
      <c r="J1207" s="256"/>
    </row>
    <row r="1208" spans="1:10" ht="25.5" x14ac:dyDescent="0.2">
      <c r="A1208" s="265" t="str">
        <f t="shared" si="82"/>
        <v>45.</v>
      </c>
      <c r="B1208" s="265" t="str">
        <f t="shared" si="80"/>
        <v/>
      </c>
      <c r="C1208" s="266" t="s">
        <v>23</v>
      </c>
      <c r="D1208" s="267">
        <f>SUMIFS('Rozpočet projektu'!$G$10:$G$5012,'Rozpočet projektu'!$A$10:$A$5012,$A1208&amp;"*",'Rozpočet projektu'!$C$10:$C$5012,$C1208)</f>
        <v>0</v>
      </c>
      <c r="E1208" s="267" t="str">
        <f t="shared" si="79"/>
        <v/>
      </c>
      <c r="F1208" s="267"/>
      <c r="G1208" s="256"/>
      <c r="H1208" s="256"/>
      <c r="I1208" s="256"/>
      <c r="J1208" s="256"/>
    </row>
    <row r="1209" spans="1:10" ht="25.5" x14ac:dyDescent="0.2">
      <c r="A1209" s="265" t="str">
        <f t="shared" si="82"/>
        <v>45.</v>
      </c>
      <c r="B1209" s="265" t="str">
        <f t="shared" si="80"/>
        <v/>
      </c>
      <c r="C1209" s="266" t="s">
        <v>24</v>
      </c>
      <c r="D1209" s="267">
        <f>SUMIFS('Rozpočet projektu'!$G$10:$G$5012,'Rozpočet projektu'!$A$10:$A$5012,$A1209&amp;"*",'Rozpočet projektu'!$C$10:$C$5012,$C1209)</f>
        <v>0</v>
      </c>
      <c r="E1209" s="267" t="str">
        <f t="shared" si="79"/>
        <v/>
      </c>
      <c r="F1209" s="267"/>
      <c r="G1209" s="256"/>
      <c r="H1209" s="256"/>
      <c r="I1209" s="256"/>
      <c r="J1209" s="256"/>
    </row>
    <row r="1210" spans="1:10" x14ac:dyDescent="0.2">
      <c r="A1210" s="265" t="str">
        <f t="shared" si="82"/>
        <v>45.</v>
      </c>
      <c r="B1210" s="265" t="str">
        <f t="shared" si="80"/>
        <v/>
      </c>
      <c r="C1210" s="266" t="s">
        <v>25</v>
      </c>
      <c r="D1210" s="267">
        <f>SUMIFS('Rozpočet projektu'!$G$10:$G$5012,'Rozpočet projektu'!$A$10:$A$5012,$A1210&amp;"*",'Rozpočet projektu'!$C$10:$C$5012,$C1210)</f>
        <v>0</v>
      </c>
      <c r="E1210" s="267" t="str">
        <f t="shared" si="79"/>
        <v/>
      </c>
      <c r="F1210" s="267"/>
      <c r="G1210" s="256"/>
      <c r="H1210" s="256"/>
      <c r="I1210" s="256"/>
      <c r="J1210" s="256"/>
    </row>
    <row r="1211" spans="1:10" ht="25.5" x14ac:dyDescent="0.2">
      <c r="A1211" s="265" t="str">
        <f t="shared" si="82"/>
        <v>45.</v>
      </c>
      <c r="B1211" s="265" t="str">
        <f t="shared" si="80"/>
        <v/>
      </c>
      <c r="C1211" s="266" t="s">
        <v>26</v>
      </c>
      <c r="D1211" s="267">
        <f>SUMIFS('Rozpočet projektu'!$G$10:$G$5012,'Rozpočet projektu'!$A$10:$A$5012,$A1211&amp;"*",'Rozpočet projektu'!$C$10:$C$5012,$C1211)</f>
        <v>0</v>
      </c>
      <c r="E1211" s="267" t="str">
        <f t="shared" si="79"/>
        <v/>
      </c>
      <c r="F1211" s="267"/>
      <c r="G1211" s="256"/>
      <c r="H1211" s="256"/>
      <c r="I1211" s="256"/>
      <c r="J1211" s="256"/>
    </row>
    <row r="1212" spans="1:10" ht="76.5" x14ac:dyDescent="0.2">
      <c r="A1212" s="265" t="str">
        <f t="shared" si="82"/>
        <v>45.</v>
      </c>
      <c r="B1212" s="265" t="str">
        <f t="shared" si="80"/>
        <v/>
      </c>
      <c r="C1212" s="266" t="s">
        <v>27</v>
      </c>
      <c r="D1212" s="267">
        <f>SUMIFS('Rozpočet projektu'!$G$10:$G$5012,'Rozpočet projektu'!$A$10:$A$5012,$A1212&amp;"*",'Rozpočet projektu'!$C$10:$C$5012,$C1212)</f>
        <v>0</v>
      </c>
      <c r="E1212" s="267" t="str">
        <f t="shared" si="79"/>
        <v/>
      </c>
      <c r="F1212" s="267"/>
      <c r="G1212" s="256"/>
      <c r="H1212" s="256"/>
      <c r="I1212" s="256"/>
      <c r="J1212" s="256"/>
    </row>
    <row r="1213" spans="1:10" ht="102" x14ac:dyDescent="0.2">
      <c r="A1213" s="265" t="str">
        <f t="shared" si="82"/>
        <v>45.</v>
      </c>
      <c r="B1213" s="265" t="str">
        <f t="shared" si="80"/>
        <v/>
      </c>
      <c r="C1213" s="266" t="s">
        <v>28</v>
      </c>
      <c r="D1213" s="267">
        <f>SUMIFS('Rozpočet projektu'!$G$10:$G$5012,'Rozpočet projektu'!$A$10:$A$5012,$A1213&amp;"*",'Rozpočet projektu'!$C$10:$C$5012,$C1213)</f>
        <v>0</v>
      </c>
      <c r="E1213" s="267" t="str">
        <f t="shared" si="79"/>
        <v/>
      </c>
      <c r="F1213" s="267"/>
      <c r="G1213" s="256"/>
      <c r="H1213" s="256"/>
      <c r="I1213" s="256"/>
      <c r="J1213" s="256"/>
    </row>
    <row r="1214" spans="1:10" ht="76.5" x14ac:dyDescent="0.2">
      <c r="A1214" s="265" t="str">
        <f t="shared" si="82"/>
        <v>45.</v>
      </c>
      <c r="B1214" s="265" t="str">
        <f t="shared" si="80"/>
        <v/>
      </c>
      <c r="C1214" s="266" t="s">
        <v>29</v>
      </c>
      <c r="D1214" s="267">
        <f>SUMIFS('Rozpočet projektu'!$G$10:$G$5012,'Rozpočet projektu'!$A$10:$A$5012,$A1214&amp;"*",'Rozpočet projektu'!$C$10:$C$5012,$C1214)</f>
        <v>0</v>
      </c>
      <c r="E1214" s="267" t="str">
        <f t="shared" si="79"/>
        <v/>
      </c>
      <c r="F1214" s="267"/>
      <c r="G1214" s="256"/>
      <c r="H1214" s="256"/>
      <c r="I1214" s="256"/>
      <c r="J1214" s="256"/>
    </row>
    <row r="1215" spans="1:10" ht="63.75" x14ac:dyDescent="0.2">
      <c r="A1215" s="265" t="str">
        <f t="shared" si="82"/>
        <v>45.</v>
      </c>
      <c r="B1215" s="265" t="str">
        <f t="shared" si="80"/>
        <v/>
      </c>
      <c r="C1215" s="266" t="s">
        <v>30</v>
      </c>
      <c r="D1215" s="267">
        <f>SUMIFS('Rozpočet projektu'!$G$10:$G$5012,'Rozpočet projektu'!$A$10:$A$5012,$A1215&amp;"*",'Rozpočet projektu'!$C$10:$C$5012,$C1215)</f>
        <v>0</v>
      </c>
      <c r="E1215" s="267" t="str">
        <f t="shared" si="79"/>
        <v/>
      </c>
      <c r="F1215" s="267"/>
      <c r="G1215" s="256"/>
      <c r="H1215" s="256"/>
      <c r="I1215" s="256"/>
      <c r="J1215" s="256"/>
    </row>
    <row r="1216" spans="1:10" ht="38.25" x14ac:dyDescent="0.2">
      <c r="A1216" s="265" t="str">
        <f t="shared" si="82"/>
        <v>45.</v>
      </c>
      <c r="B1216" s="265" t="str">
        <f t="shared" si="80"/>
        <v/>
      </c>
      <c r="C1216" s="266" t="s">
        <v>31</v>
      </c>
      <c r="D1216" s="267">
        <f>SUMIFS('Rozpočet projektu'!$G$10:$G$5012,'Rozpočet projektu'!$A$10:$A$5012,$A1216&amp;"*",'Rozpočet projektu'!$C$10:$C$5012,$C1216)</f>
        <v>0</v>
      </c>
      <c r="E1216" s="267" t="str">
        <f t="shared" si="79"/>
        <v/>
      </c>
      <c r="F1216" s="267"/>
      <c r="G1216" s="256"/>
      <c r="H1216" s="256"/>
      <c r="I1216" s="256"/>
      <c r="J1216" s="256"/>
    </row>
    <row r="1217" spans="1:10" ht="25.5" x14ac:dyDescent="0.2">
      <c r="A1217" s="265" t="str">
        <f t="shared" si="82"/>
        <v>45.</v>
      </c>
      <c r="B1217" s="265" t="str">
        <f t="shared" si="80"/>
        <v/>
      </c>
      <c r="C1217" s="266" t="s">
        <v>32</v>
      </c>
      <c r="D1217" s="267">
        <f>SUMIFS('Rozpočet projektu'!$G$10:$G$5012,'Rozpočet projektu'!$A$10:$A$5012,$A1217&amp;"*",'Rozpočet projektu'!$C$10:$C$5012,$C1217)</f>
        <v>0</v>
      </c>
      <c r="E1217" s="267" t="str">
        <f t="shared" si="79"/>
        <v/>
      </c>
      <c r="F1217" s="267"/>
      <c r="G1217" s="256"/>
      <c r="H1217" s="256"/>
      <c r="I1217" s="256"/>
      <c r="J1217" s="256"/>
    </row>
    <row r="1218" spans="1:10" ht="25.5" x14ac:dyDescent="0.2">
      <c r="A1218" s="265" t="str">
        <f t="shared" si="82"/>
        <v>45.</v>
      </c>
      <c r="B1218" s="265" t="str">
        <f t="shared" si="80"/>
        <v/>
      </c>
      <c r="C1218" s="266" t="s">
        <v>70</v>
      </c>
      <c r="D1218" s="267">
        <f>SUMIFS('Rozpočet projektu'!$G$10:$G$5012,'Rozpočet projektu'!$A$10:$A$5012,$A1218&amp;"*",'Rozpočet projektu'!$C$10:$C$5012,$C1218)</f>
        <v>0</v>
      </c>
      <c r="E1218" s="267" t="str">
        <f t="shared" si="79"/>
        <v/>
      </c>
      <c r="F1218" s="267"/>
      <c r="G1218" s="256"/>
      <c r="H1218" s="256"/>
      <c r="I1218" s="256"/>
      <c r="J1218" s="256"/>
    </row>
    <row r="1219" spans="1:10" ht="38.25" x14ac:dyDescent="0.2">
      <c r="A1219" s="265" t="str">
        <f t="shared" si="82"/>
        <v>45.</v>
      </c>
      <c r="B1219" s="265" t="str">
        <f t="shared" si="80"/>
        <v/>
      </c>
      <c r="C1219" s="266" t="s">
        <v>34</v>
      </c>
      <c r="D1219" s="267">
        <f>SUMIFS('Rozpočet projektu'!$G$10:$G$5012,'Rozpočet projektu'!$A$10:$A$5012,$A1219&amp;"*",'Rozpočet projektu'!$C$10:$C$5012,$C1219)</f>
        <v>0</v>
      </c>
      <c r="E1219" s="267" t="str">
        <f t="shared" si="79"/>
        <v/>
      </c>
      <c r="F1219" s="267"/>
      <c r="G1219" s="256"/>
      <c r="H1219" s="256"/>
      <c r="I1219" s="256"/>
      <c r="J1219" s="256"/>
    </row>
    <row r="1220" spans="1:10" x14ac:dyDescent="0.2">
      <c r="A1220" s="265" t="s">
        <v>88</v>
      </c>
      <c r="B1220" s="265" t="str">
        <f t="shared" si="80"/>
        <v/>
      </c>
      <c r="C1220" s="266" t="s">
        <v>8</v>
      </c>
      <c r="D1220" s="267">
        <f>SUMIFS('Rozpočet projektu'!$G$10:$G$5012,'Rozpočet projektu'!$A$10:$A$5012,$A1220&amp;"*",'Rozpočet projektu'!$C$10:$C$5012,$C1220)</f>
        <v>0</v>
      </c>
      <c r="E1220" s="267" t="str">
        <f t="shared" si="79"/>
        <v/>
      </c>
      <c r="F1220" s="267"/>
      <c r="G1220" s="256"/>
      <c r="H1220" s="256"/>
      <c r="I1220" s="256"/>
      <c r="J1220" s="256"/>
    </row>
    <row r="1221" spans="1:10" ht="25.5" x14ac:dyDescent="0.2">
      <c r="A1221" s="265" t="str">
        <f>+A1220</f>
        <v>46.</v>
      </c>
      <c r="B1221" s="265" t="str">
        <f t="shared" si="80"/>
        <v/>
      </c>
      <c r="C1221" s="266" t="s">
        <v>9</v>
      </c>
      <c r="D1221" s="267">
        <f>SUMIFS('Rozpočet projektu'!$G$10:$G$5012,'Rozpočet projektu'!$A$10:$A$5012,$A1221&amp;"*",'Rozpočet projektu'!$C$10:$C$5012,$C1221)</f>
        <v>0</v>
      </c>
      <c r="E1221" s="267" t="str">
        <f t="shared" ref="E1221:E1284" si="83">IFERROR(IF(IF(ROUND($E$2*D1221,2)&gt;($E$2*D1221),ROUND($E$2*D1221,2)-ROUNDUP(ROUND($E$2*D1221,2)-($E$2*D1221),2),ROUND($E$2*D1221,2))&gt;0,IF(ROUND($E$2*D1221,2)&gt;($E$2*D1221),ROUND($E$2*D1221,2)-ROUNDUP(ROUND($E$2*D1221,2)-($E$2*D1221),2),ROUND($E$2*D1221,2)),""),"")</f>
        <v/>
      </c>
      <c r="F1221" s="267"/>
      <c r="G1221" s="256"/>
      <c r="H1221" s="256"/>
      <c r="I1221" s="256"/>
      <c r="J1221" s="256"/>
    </row>
    <row r="1222" spans="1:10" ht="38.25" x14ac:dyDescent="0.2">
      <c r="A1222" s="265" t="str">
        <f>+A1221</f>
        <v>46.</v>
      </c>
      <c r="B1222" s="265" t="str">
        <f t="shared" ref="B1222:B1285" si="84">IFERROR(VLOOKUP(A1222,$P$2:$Q$51,2,FALSE),"")</f>
        <v/>
      </c>
      <c r="C1222" s="266" t="s">
        <v>10</v>
      </c>
      <c r="D1222" s="267">
        <f>SUMIFS('Rozpočet projektu'!$G$10:$G$5012,'Rozpočet projektu'!$A$10:$A$5012,$A1222&amp;"*",'Rozpočet projektu'!$C$10:$C$5012,$C1222)</f>
        <v>0</v>
      </c>
      <c r="E1222" s="267" t="str">
        <f t="shared" si="83"/>
        <v/>
      </c>
      <c r="F1222" s="267"/>
      <c r="G1222" s="256"/>
      <c r="H1222" s="256"/>
      <c r="I1222" s="256"/>
      <c r="J1222" s="256"/>
    </row>
    <row r="1223" spans="1:10" x14ac:dyDescent="0.2">
      <c r="A1223" s="265" t="str">
        <f t="shared" ref="A1223:A1246" si="85">+A1222</f>
        <v>46.</v>
      </c>
      <c r="B1223" s="265" t="str">
        <f t="shared" si="84"/>
        <v/>
      </c>
      <c r="C1223" s="266" t="s">
        <v>11</v>
      </c>
      <c r="D1223" s="267">
        <f>SUMIFS('Rozpočet projektu'!$G$10:$G$5012,'Rozpočet projektu'!$A$10:$A$5012,$A1223&amp;"*",'Rozpočet projektu'!$C$10:$C$5012,$C1223)</f>
        <v>0</v>
      </c>
      <c r="E1223" s="267" t="str">
        <f t="shared" si="83"/>
        <v/>
      </c>
      <c r="F1223" s="267"/>
      <c r="G1223" s="256"/>
      <c r="H1223" s="256"/>
      <c r="I1223" s="256"/>
      <c r="J1223" s="256"/>
    </row>
    <row r="1224" spans="1:10" ht="51" x14ac:dyDescent="0.2">
      <c r="A1224" s="265" t="str">
        <f t="shared" si="85"/>
        <v>46.</v>
      </c>
      <c r="B1224" s="265" t="str">
        <f t="shared" si="84"/>
        <v/>
      </c>
      <c r="C1224" s="266" t="s">
        <v>12</v>
      </c>
      <c r="D1224" s="267">
        <f>SUMIFS('Rozpočet projektu'!$G$10:$G$5012,'Rozpočet projektu'!$A$10:$A$5012,$A1224&amp;"*",'Rozpočet projektu'!$C$10:$C$5012,$C1224)</f>
        <v>0</v>
      </c>
      <c r="E1224" s="267" t="str">
        <f t="shared" si="83"/>
        <v/>
      </c>
      <c r="F1224" s="267"/>
      <c r="G1224" s="256"/>
      <c r="H1224" s="256"/>
      <c r="I1224" s="256"/>
      <c r="J1224" s="256"/>
    </row>
    <row r="1225" spans="1:10" ht="25.5" x14ac:dyDescent="0.2">
      <c r="A1225" s="265" t="str">
        <f t="shared" si="85"/>
        <v>46.</v>
      </c>
      <c r="B1225" s="265" t="str">
        <f t="shared" si="84"/>
        <v/>
      </c>
      <c r="C1225" s="266" t="s">
        <v>13</v>
      </c>
      <c r="D1225" s="267">
        <f>SUMIFS('Rozpočet projektu'!$G$10:$G$5012,'Rozpočet projektu'!$A$10:$A$5012,$A1225&amp;"*",'Rozpočet projektu'!$C$10:$C$5012,$C1225)</f>
        <v>0</v>
      </c>
      <c r="E1225" s="267" t="str">
        <f t="shared" si="83"/>
        <v/>
      </c>
      <c r="F1225" s="267"/>
      <c r="G1225" s="256"/>
      <c r="H1225" s="256"/>
      <c r="I1225" s="256"/>
      <c r="J1225" s="256"/>
    </row>
    <row r="1226" spans="1:10" x14ac:dyDescent="0.2">
      <c r="A1226" s="265" t="str">
        <f t="shared" si="85"/>
        <v>46.</v>
      </c>
      <c r="B1226" s="265" t="str">
        <f t="shared" si="84"/>
        <v/>
      </c>
      <c r="C1226" s="266" t="s">
        <v>14</v>
      </c>
      <c r="D1226" s="267">
        <f>SUMIFS('Rozpočet projektu'!$G$10:$G$5012,'Rozpočet projektu'!$A$10:$A$5012,$A1226&amp;"*",'Rozpočet projektu'!$C$10:$C$5012,$C1226)</f>
        <v>0</v>
      </c>
      <c r="E1226" s="267" t="str">
        <f t="shared" si="83"/>
        <v/>
      </c>
      <c r="F1226" s="267"/>
      <c r="G1226" s="256"/>
      <c r="H1226" s="256"/>
      <c r="I1226" s="256"/>
      <c r="J1226" s="256"/>
    </row>
    <row r="1227" spans="1:10" ht="38.25" x14ac:dyDescent="0.2">
      <c r="A1227" s="265" t="str">
        <f t="shared" si="85"/>
        <v>46.</v>
      </c>
      <c r="B1227" s="265" t="str">
        <f t="shared" si="84"/>
        <v/>
      </c>
      <c r="C1227" s="266" t="s">
        <v>15</v>
      </c>
      <c r="D1227" s="267">
        <f>SUMIFS('Rozpočet projektu'!$G$10:$G$5012,'Rozpočet projektu'!$A$10:$A$5012,$A1227&amp;"*",'Rozpočet projektu'!$C$10:$C$5012,$C1227)</f>
        <v>0</v>
      </c>
      <c r="E1227" s="267" t="str">
        <f t="shared" si="83"/>
        <v/>
      </c>
      <c r="F1227" s="267"/>
      <c r="G1227" s="256"/>
      <c r="H1227" s="256"/>
      <c r="I1227" s="256"/>
      <c r="J1227" s="256"/>
    </row>
    <row r="1228" spans="1:10" x14ac:dyDescent="0.2">
      <c r="A1228" s="265" t="str">
        <f t="shared" si="85"/>
        <v>46.</v>
      </c>
      <c r="B1228" s="265" t="str">
        <f t="shared" si="84"/>
        <v/>
      </c>
      <c r="C1228" s="266" t="s">
        <v>16</v>
      </c>
      <c r="D1228" s="267">
        <f>SUMIFS('Rozpočet projektu'!$G$10:$G$5012,'Rozpočet projektu'!$A$10:$A$5012,$A1228&amp;"*",'Rozpočet projektu'!$C$10:$C$5012,$C1228)</f>
        <v>0</v>
      </c>
      <c r="E1228" s="267" t="str">
        <f t="shared" si="83"/>
        <v/>
      </c>
      <c r="F1228" s="267"/>
      <c r="G1228" s="256"/>
      <c r="H1228" s="256"/>
      <c r="I1228" s="256"/>
      <c r="J1228" s="256"/>
    </row>
    <row r="1229" spans="1:10" ht="38.25" x14ac:dyDescent="0.2">
      <c r="A1229" s="265" t="str">
        <f t="shared" si="85"/>
        <v>46.</v>
      </c>
      <c r="B1229" s="265" t="str">
        <f t="shared" si="84"/>
        <v/>
      </c>
      <c r="C1229" s="266" t="s">
        <v>17</v>
      </c>
      <c r="D1229" s="267">
        <f>SUMIFS('Rozpočet projektu'!$G$10:$G$5012,'Rozpočet projektu'!$A$10:$A$5012,$A1229&amp;"*",'Rozpočet projektu'!$C$10:$C$5012,$C1229)</f>
        <v>0</v>
      </c>
      <c r="E1229" s="267" t="str">
        <f t="shared" si="83"/>
        <v/>
      </c>
      <c r="F1229" s="267"/>
      <c r="G1229" s="256"/>
      <c r="H1229" s="256"/>
      <c r="I1229" s="256"/>
      <c r="J1229" s="256"/>
    </row>
    <row r="1230" spans="1:10" ht="25.5" x14ac:dyDescent="0.2">
      <c r="A1230" s="265" t="str">
        <f t="shared" si="85"/>
        <v>46.</v>
      </c>
      <c r="B1230" s="265" t="str">
        <f t="shared" si="84"/>
        <v/>
      </c>
      <c r="C1230" s="266" t="s">
        <v>18</v>
      </c>
      <c r="D1230" s="267">
        <f>SUMIFS('Rozpočet projektu'!$G$10:$G$5012,'Rozpočet projektu'!$A$10:$A$5012,$A1230&amp;"*",'Rozpočet projektu'!$C$10:$C$5012,$C1230)</f>
        <v>0</v>
      </c>
      <c r="E1230" s="267" t="str">
        <f t="shared" si="83"/>
        <v/>
      </c>
      <c r="F1230" s="267"/>
      <c r="G1230" s="256"/>
      <c r="H1230" s="256"/>
      <c r="I1230" s="256"/>
      <c r="J1230" s="256"/>
    </row>
    <row r="1231" spans="1:10" ht="51" x14ac:dyDescent="0.2">
      <c r="A1231" s="265" t="str">
        <f t="shared" si="85"/>
        <v>46.</v>
      </c>
      <c r="B1231" s="265" t="str">
        <f t="shared" si="84"/>
        <v/>
      </c>
      <c r="C1231" s="266" t="s">
        <v>19</v>
      </c>
      <c r="D1231" s="267">
        <f>SUMIFS('Rozpočet projektu'!$G$10:$G$5012,'Rozpočet projektu'!$A$10:$A$5012,$A1231&amp;"*",'Rozpočet projektu'!$C$10:$C$5012,$C1231)</f>
        <v>0</v>
      </c>
      <c r="E1231" s="267" t="str">
        <f t="shared" si="83"/>
        <v/>
      </c>
      <c r="F1231" s="267"/>
      <c r="G1231" s="256"/>
      <c r="H1231" s="256"/>
      <c r="I1231" s="256"/>
      <c r="J1231" s="256"/>
    </row>
    <row r="1232" spans="1:10" ht="25.5" x14ac:dyDescent="0.2">
      <c r="A1232" s="265" t="str">
        <f t="shared" si="85"/>
        <v>46.</v>
      </c>
      <c r="B1232" s="265" t="str">
        <f t="shared" si="84"/>
        <v/>
      </c>
      <c r="C1232" s="266" t="s">
        <v>20</v>
      </c>
      <c r="D1232" s="267">
        <f>SUMIFS('Rozpočet projektu'!$G$10:$G$5012,'Rozpočet projektu'!$A$10:$A$5012,$A1232&amp;"*",'Rozpočet projektu'!$C$10:$C$5012,$C1232)</f>
        <v>0</v>
      </c>
      <c r="E1232" s="267" t="str">
        <f t="shared" si="83"/>
        <v/>
      </c>
      <c r="F1232" s="267"/>
      <c r="G1232" s="256"/>
      <c r="H1232" s="256"/>
      <c r="I1232" s="256"/>
      <c r="J1232" s="256"/>
    </row>
    <row r="1233" spans="1:10" ht="25.5" x14ac:dyDescent="0.2">
      <c r="A1233" s="265" t="str">
        <f t="shared" si="85"/>
        <v>46.</v>
      </c>
      <c r="B1233" s="265" t="str">
        <f t="shared" si="84"/>
        <v/>
      </c>
      <c r="C1233" s="266" t="s">
        <v>21</v>
      </c>
      <c r="D1233" s="267">
        <f>SUMIFS('Rozpočet projektu'!$G$10:$G$5012,'Rozpočet projektu'!$A$10:$A$5012,$A1233&amp;"*",'Rozpočet projektu'!$C$10:$C$5012,$C1233)</f>
        <v>0</v>
      </c>
      <c r="E1233" s="267" t="str">
        <f t="shared" si="83"/>
        <v/>
      </c>
      <c r="F1233" s="267"/>
      <c r="G1233" s="256"/>
      <c r="H1233" s="256"/>
      <c r="I1233" s="256"/>
      <c r="J1233" s="256"/>
    </row>
    <row r="1234" spans="1:10" x14ac:dyDescent="0.2">
      <c r="A1234" s="265" t="str">
        <f t="shared" si="85"/>
        <v>46.</v>
      </c>
      <c r="B1234" s="265" t="str">
        <f t="shared" si="84"/>
        <v/>
      </c>
      <c r="C1234" s="266" t="s">
        <v>22</v>
      </c>
      <c r="D1234" s="267">
        <f>SUMIFS('Rozpočet projektu'!$G$10:$G$5012,'Rozpočet projektu'!$A$10:$A$5012,$A1234&amp;"*",'Rozpočet projektu'!$C$10:$C$5012,$C1234)</f>
        <v>0</v>
      </c>
      <c r="E1234" s="267" t="str">
        <f t="shared" si="83"/>
        <v/>
      </c>
      <c r="F1234" s="267"/>
      <c r="G1234" s="256"/>
      <c r="H1234" s="256"/>
      <c r="I1234" s="256"/>
      <c r="J1234" s="256"/>
    </row>
    <row r="1235" spans="1:10" ht="25.5" x14ac:dyDescent="0.2">
      <c r="A1235" s="265" t="str">
        <f t="shared" si="85"/>
        <v>46.</v>
      </c>
      <c r="B1235" s="265" t="str">
        <f t="shared" si="84"/>
        <v/>
      </c>
      <c r="C1235" s="266" t="s">
        <v>23</v>
      </c>
      <c r="D1235" s="267">
        <f>SUMIFS('Rozpočet projektu'!$G$10:$G$5012,'Rozpočet projektu'!$A$10:$A$5012,$A1235&amp;"*",'Rozpočet projektu'!$C$10:$C$5012,$C1235)</f>
        <v>0</v>
      </c>
      <c r="E1235" s="267" t="str">
        <f t="shared" si="83"/>
        <v/>
      </c>
      <c r="F1235" s="267"/>
      <c r="G1235" s="256"/>
      <c r="H1235" s="256"/>
      <c r="I1235" s="256"/>
      <c r="J1235" s="256"/>
    </row>
    <row r="1236" spans="1:10" ht="25.5" x14ac:dyDescent="0.2">
      <c r="A1236" s="265" t="str">
        <f t="shared" si="85"/>
        <v>46.</v>
      </c>
      <c r="B1236" s="265" t="str">
        <f t="shared" si="84"/>
        <v/>
      </c>
      <c r="C1236" s="266" t="s">
        <v>24</v>
      </c>
      <c r="D1236" s="267">
        <f>SUMIFS('Rozpočet projektu'!$G$10:$G$5012,'Rozpočet projektu'!$A$10:$A$5012,$A1236&amp;"*",'Rozpočet projektu'!$C$10:$C$5012,$C1236)</f>
        <v>0</v>
      </c>
      <c r="E1236" s="267" t="str">
        <f t="shared" si="83"/>
        <v/>
      </c>
      <c r="F1236" s="267"/>
      <c r="G1236" s="256"/>
      <c r="H1236" s="256"/>
      <c r="I1236" s="256"/>
      <c r="J1236" s="256"/>
    </row>
    <row r="1237" spans="1:10" x14ac:dyDescent="0.2">
      <c r="A1237" s="265" t="str">
        <f t="shared" si="85"/>
        <v>46.</v>
      </c>
      <c r="B1237" s="265" t="str">
        <f t="shared" si="84"/>
        <v/>
      </c>
      <c r="C1237" s="266" t="s">
        <v>25</v>
      </c>
      <c r="D1237" s="267">
        <f>SUMIFS('Rozpočet projektu'!$G$10:$G$5012,'Rozpočet projektu'!$A$10:$A$5012,$A1237&amp;"*",'Rozpočet projektu'!$C$10:$C$5012,$C1237)</f>
        <v>0</v>
      </c>
      <c r="E1237" s="267" t="str">
        <f t="shared" si="83"/>
        <v/>
      </c>
      <c r="F1237" s="267"/>
      <c r="G1237" s="256"/>
      <c r="H1237" s="256"/>
      <c r="I1237" s="256"/>
      <c r="J1237" s="256"/>
    </row>
    <row r="1238" spans="1:10" ht="25.5" x14ac:dyDescent="0.2">
      <c r="A1238" s="265" t="str">
        <f t="shared" si="85"/>
        <v>46.</v>
      </c>
      <c r="B1238" s="265" t="str">
        <f t="shared" si="84"/>
        <v/>
      </c>
      <c r="C1238" s="266" t="s">
        <v>26</v>
      </c>
      <c r="D1238" s="267">
        <f>SUMIFS('Rozpočet projektu'!$G$10:$G$5012,'Rozpočet projektu'!$A$10:$A$5012,$A1238&amp;"*",'Rozpočet projektu'!$C$10:$C$5012,$C1238)</f>
        <v>0</v>
      </c>
      <c r="E1238" s="267" t="str">
        <f t="shared" si="83"/>
        <v/>
      </c>
      <c r="F1238" s="267"/>
      <c r="G1238" s="256"/>
      <c r="H1238" s="256"/>
      <c r="I1238" s="256"/>
      <c r="J1238" s="256"/>
    </row>
    <row r="1239" spans="1:10" ht="76.5" x14ac:dyDescent="0.2">
      <c r="A1239" s="265" t="str">
        <f t="shared" si="85"/>
        <v>46.</v>
      </c>
      <c r="B1239" s="265" t="str">
        <f t="shared" si="84"/>
        <v/>
      </c>
      <c r="C1239" s="266" t="s">
        <v>27</v>
      </c>
      <c r="D1239" s="267">
        <f>SUMIFS('Rozpočet projektu'!$G$10:$G$5012,'Rozpočet projektu'!$A$10:$A$5012,$A1239&amp;"*",'Rozpočet projektu'!$C$10:$C$5012,$C1239)</f>
        <v>0</v>
      </c>
      <c r="E1239" s="267" t="str">
        <f t="shared" si="83"/>
        <v/>
      </c>
      <c r="F1239" s="267"/>
      <c r="G1239" s="256"/>
      <c r="H1239" s="256"/>
      <c r="I1239" s="256"/>
      <c r="J1239" s="256"/>
    </row>
    <row r="1240" spans="1:10" ht="102" x14ac:dyDescent="0.2">
      <c r="A1240" s="265" t="str">
        <f t="shared" si="85"/>
        <v>46.</v>
      </c>
      <c r="B1240" s="265" t="str">
        <f t="shared" si="84"/>
        <v/>
      </c>
      <c r="C1240" s="266" t="s">
        <v>28</v>
      </c>
      <c r="D1240" s="267">
        <f>SUMIFS('Rozpočet projektu'!$G$10:$G$5012,'Rozpočet projektu'!$A$10:$A$5012,$A1240&amp;"*",'Rozpočet projektu'!$C$10:$C$5012,$C1240)</f>
        <v>0</v>
      </c>
      <c r="E1240" s="267" t="str">
        <f t="shared" si="83"/>
        <v/>
      </c>
      <c r="F1240" s="267"/>
      <c r="G1240" s="256"/>
      <c r="H1240" s="256"/>
      <c r="I1240" s="256"/>
      <c r="J1240" s="256"/>
    </row>
    <row r="1241" spans="1:10" ht="76.5" x14ac:dyDescent="0.2">
      <c r="A1241" s="265" t="str">
        <f t="shared" si="85"/>
        <v>46.</v>
      </c>
      <c r="B1241" s="265" t="str">
        <f t="shared" si="84"/>
        <v/>
      </c>
      <c r="C1241" s="266" t="s">
        <v>29</v>
      </c>
      <c r="D1241" s="267">
        <f>SUMIFS('Rozpočet projektu'!$G$10:$G$5012,'Rozpočet projektu'!$A$10:$A$5012,$A1241&amp;"*",'Rozpočet projektu'!$C$10:$C$5012,$C1241)</f>
        <v>0</v>
      </c>
      <c r="E1241" s="267" t="str">
        <f t="shared" si="83"/>
        <v/>
      </c>
      <c r="F1241" s="267"/>
      <c r="G1241" s="256"/>
      <c r="H1241" s="256"/>
      <c r="I1241" s="256"/>
      <c r="J1241" s="256"/>
    </row>
    <row r="1242" spans="1:10" ht="63.75" x14ac:dyDescent="0.2">
      <c r="A1242" s="265" t="str">
        <f t="shared" si="85"/>
        <v>46.</v>
      </c>
      <c r="B1242" s="265" t="str">
        <f t="shared" si="84"/>
        <v/>
      </c>
      <c r="C1242" s="266" t="s">
        <v>30</v>
      </c>
      <c r="D1242" s="267">
        <f>SUMIFS('Rozpočet projektu'!$G$10:$G$5012,'Rozpočet projektu'!$A$10:$A$5012,$A1242&amp;"*",'Rozpočet projektu'!$C$10:$C$5012,$C1242)</f>
        <v>0</v>
      </c>
      <c r="E1242" s="267" t="str">
        <f t="shared" si="83"/>
        <v/>
      </c>
      <c r="F1242" s="267"/>
      <c r="G1242" s="256"/>
      <c r="H1242" s="256"/>
      <c r="I1242" s="256"/>
      <c r="J1242" s="256"/>
    </row>
    <row r="1243" spans="1:10" ht="38.25" x14ac:dyDescent="0.2">
      <c r="A1243" s="265" t="str">
        <f t="shared" si="85"/>
        <v>46.</v>
      </c>
      <c r="B1243" s="265" t="str">
        <f t="shared" si="84"/>
        <v/>
      </c>
      <c r="C1243" s="266" t="s">
        <v>31</v>
      </c>
      <c r="D1243" s="267">
        <f>SUMIFS('Rozpočet projektu'!$G$10:$G$5012,'Rozpočet projektu'!$A$10:$A$5012,$A1243&amp;"*",'Rozpočet projektu'!$C$10:$C$5012,$C1243)</f>
        <v>0</v>
      </c>
      <c r="E1243" s="267" t="str">
        <f t="shared" si="83"/>
        <v/>
      </c>
      <c r="F1243" s="267"/>
      <c r="G1243" s="256"/>
      <c r="H1243" s="256"/>
      <c r="I1243" s="256"/>
      <c r="J1243" s="256"/>
    </row>
    <row r="1244" spans="1:10" ht="25.5" x14ac:dyDescent="0.2">
      <c r="A1244" s="265" t="str">
        <f t="shared" si="85"/>
        <v>46.</v>
      </c>
      <c r="B1244" s="265" t="str">
        <f t="shared" si="84"/>
        <v/>
      </c>
      <c r="C1244" s="266" t="s">
        <v>32</v>
      </c>
      <c r="D1244" s="267">
        <f>SUMIFS('Rozpočet projektu'!$G$10:$G$5012,'Rozpočet projektu'!$A$10:$A$5012,$A1244&amp;"*",'Rozpočet projektu'!$C$10:$C$5012,$C1244)</f>
        <v>0</v>
      </c>
      <c r="E1244" s="267" t="str">
        <f t="shared" si="83"/>
        <v/>
      </c>
      <c r="F1244" s="267"/>
      <c r="G1244" s="256"/>
      <c r="H1244" s="256"/>
      <c r="I1244" s="256"/>
      <c r="J1244" s="256"/>
    </row>
    <row r="1245" spans="1:10" ht="25.5" x14ac:dyDescent="0.2">
      <c r="A1245" s="265" t="str">
        <f t="shared" si="85"/>
        <v>46.</v>
      </c>
      <c r="B1245" s="265" t="str">
        <f t="shared" si="84"/>
        <v/>
      </c>
      <c r="C1245" s="266" t="s">
        <v>70</v>
      </c>
      <c r="D1245" s="267">
        <f>SUMIFS('Rozpočet projektu'!$G$10:$G$5012,'Rozpočet projektu'!$A$10:$A$5012,$A1245&amp;"*",'Rozpočet projektu'!$C$10:$C$5012,$C1245)</f>
        <v>0</v>
      </c>
      <c r="E1245" s="267" t="str">
        <f t="shared" si="83"/>
        <v/>
      </c>
      <c r="F1245" s="267"/>
      <c r="G1245" s="256"/>
      <c r="H1245" s="256"/>
      <c r="I1245" s="256"/>
      <c r="J1245" s="256"/>
    </row>
    <row r="1246" spans="1:10" ht="38.25" x14ac:dyDescent="0.2">
      <c r="A1246" s="265" t="str">
        <f t="shared" si="85"/>
        <v>46.</v>
      </c>
      <c r="B1246" s="265" t="str">
        <f t="shared" si="84"/>
        <v/>
      </c>
      <c r="C1246" s="266" t="s">
        <v>34</v>
      </c>
      <c r="D1246" s="267">
        <f>SUMIFS('Rozpočet projektu'!$G$10:$G$5012,'Rozpočet projektu'!$A$10:$A$5012,$A1246&amp;"*",'Rozpočet projektu'!$C$10:$C$5012,$C1246)</f>
        <v>0</v>
      </c>
      <c r="E1246" s="267" t="str">
        <f t="shared" si="83"/>
        <v/>
      </c>
      <c r="F1246" s="267"/>
      <c r="G1246" s="256"/>
      <c r="H1246" s="256"/>
      <c r="I1246" s="256"/>
      <c r="J1246" s="256"/>
    </row>
    <row r="1247" spans="1:10" x14ac:dyDescent="0.2">
      <c r="A1247" s="265" t="s">
        <v>89</v>
      </c>
      <c r="B1247" s="265" t="str">
        <f t="shared" si="84"/>
        <v/>
      </c>
      <c r="C1247" s="266" t="s">
        <v>8</v>
      </c>
      <c r="D1247" s="267">
        <f>SUMIFS('Rozpočet projektu'!$G$10:$G$5012,'Rozpočet projektu'!$A$10:$A$5012,$A1247&amp;"*",'Rozpočet projektu'!$C$10:$C$5012,$C1247)</f>
        <v>0</v>
      </c>
      <c r="E1247" s="267" t="str">
        <f t="shared" si="83"/>
        <v/>
      </c>
      <c r="F1247" s="267"/>
      <c r="G1247" s="256"/>
      <c r="H1247" s="256"/>
      <c r="I1247" s="256"/>
      <c r="J1247" s="256"/>
    </row>
    <row r="1248" spans="1:10" ht="25.5" x14ac:dyDescent="0.2">
      <c r="A1248" s="265" t="str">
        <f>+A1247</f>
        <v>47.</v>
      </c>
      <c r="B1248" s="265" t="str">
        <f t="shared" si="84"/>
        <v/>
      </c>
      <c r="C1248" s="266" t="s">
        <v>9</v>
      </c>
      <c r="D1248" s="267">
        <f>SUMIFS('Rozpočet projektu'!$G$10:$G$5012,'Rozpočet projektu'!$A$10:$A$5012,$A1248&amp;"*",'Rozpočet projektu'!$C$10:$C$5012,$C1248)</f>
        <v>0</v>
      </c>
      <c r="E1248" s="267" t="str">
        <f t="shared" si="83"/>
        <v/>
      </c>
      <c r="F1248" s="267"/>
      <c r="G1248" s="256"/>
      <c r="H1248" s="256"/>
      <c r="I1248" s="256"/>
      <c r="J1248" s="256"/>
    </row>
    <row r="1249" spans="1:10" ht="38.25" x14ac:dyDescent="0.2">
      <c r="A1249" s="265" t="str">
        <f>+A1248</f>
        <v>47.</v>
      </c>
      <c r="B1249" s="265" t="str">
        <f t="shared" si="84"/>
        <v/>
      </c>
      <c r="C1249" s="266" t="s">
        <v>10</v>
      </c>
      <c r="D1249" s="267">
        <f>SUMIFS('Rozpočet projektu'!$G$10:$G$5012,'Rozpočet projektu'!$A$10:$A$5012,$A1249&amp;"*",'Rozpočet projektu'!$C$10:$C$5012,$C1249)</f>
        <v>0</v>
      </c>
      <c r="E1249" s="267" t="str">
        <f t="shared" si="83"/>
        <v/>
      </c>
      <c r="F1249" s="267"/>
      <c r="G1249" s="256"/>
      <c r="H1249" s="256"/>
      <c r="I1249" s="256"/>
      <c r="J1249" s="256"/>
    </row>
    <row r="1250" spans="1:10" x14ac:dyDescent="0.2">
      <c r="A1250" s="265" t="str">
        <f t="shared" ref="A1250:A1273" si="86">+A1249</f>
        <v>47.</v>
      </c>
      <c r="B1250" s="265" t="str">
        <f t="shared" si="84"/>
        <v/>
      </c>
      <c r="C1250" s="266" t="s">
        <v>11</v>
      </c>
      <c r="D1250" s="267">
        <f>SUMIFS('Rozpočet projektu'!$G$10:$G$5012,'Rozpočet projektu'!$A$10:$A$5012,$A1250&amp;"*",'Rozpočet projektu'!$C$10:$C$5012,$C1250)</f>
        <v>0</v>
      </c>
      <c r="E1250" s="267" t="str">
        <f t="shared" si="83"/>
        <v/>
      </c>
      <c r="F1250" s="267"/>
      <c r="G1250" s="256"/>
      <c r="H1250" s="256"/>
      <c r="I1250" s="256"/>
      <c r="J1250" s="256"/>
    </row>
    <row r="1251" spans="1:10" ht="51" x14ac:dyDescent="0.2">
      <c r="A1251" s="265" t="str">
        <f t="shared" si="86"/>
        <v>47.</v>
      </c>
      <c r="B1251" s="265" t="str">
        <f t="shared" si="84"/>
        <v/>
      </c>
      <c r="C1251" s="266" t="s">
        <v>12</v>
      </c>
      <c r="D1251" s="267">
        <f>SUMIFS('Rozpočet projektu'!$G$10:$G$5012,'Rozpočet projektu'!$A$10:$A$5012,$A1251&amp;"*",'Rozpočet projektu'!$C$10:$C$5012,$C1251)</f>
        <v>0</v>
      </c>
      <c r="E1251" s="267" t="str">
        <f t="shared" si="83"/>
        <v/>
      </c>
      <c r="F1251" s="267"/>
      <c r="G1251" s="256"/>
      <c r="H1251" s="256"/>
      <c r="I1251" s="256"/>
      <c r="J1251" s="256"/>
    </row>
    <row r="1252" spans="1:10" ht="25.5" x14ac:dyDescent="0.2">
      <c r="A1252" s="265" t="str">
        <f t="shared" si="86"/>
        <v>47.</v>
      </c>
      <c r="B1252" s="265" t="str">
        <f t="shared" si="84"/>
        <v/>
      </c>
      <c r="C1252" s="266" t="s">
        <v>13</v>
      </c>
      <c r="D1252" s="267">
        <f>SUMIFS('Rozpočet projektu'!$G$10:$G$5012,'Rozpočet projektu'!$A$10:$A$5012,$A1252&amp;"*",'Rozpočet projektu'!$C$10:$C$5012,$C1252)</f>
        <v>0</v>
      </c>
      <c r="E1252" s="267" t="str">
        <f t="shared" si="83"/>
        <v/>
      </c>
      <c r="F1252" s="267"/>
      <c r="G1252" s="256"/>
      <c r="H1252" s="256"/>
      <c r="I1252" s="256"/>
      <c r="J1252" s="256"/>
    </row>
    <row r="1253" spans="1:10" x14ac:dyDescent="0.2">
      <c r="A1253" s="265" t="str">
        <f t="shared" si="86"/>
        <v>47.</v>
      </c>
      <c r="B1253" s="265" t="str">
        <f t="shared" si="84"/>
        <v/>
      </c>
      <c r="C1253" s="266" t="s">
        <v>14</v>
      </c>
      <c r="D1253" s="267">
        <f>SUMIFS('Rozpočet projektu'!$G$10:$G$5012,'Rozpočet projektu'!$A$10:$A$5012,$A1253&amp;"*",'Rozpočet projektu'!$C$10:$C$5012,$C1253)</f>
        <v>0</v>
      </c>
      <c r="E1253" s="267" t="str">
        <f t="shared" si="83"/>
        <v/>
      </c>
      <c r="F1253" s="267"/>
      <c r="G1253" s="256"/>
      <c r="H1253" s="256"/>
      <c r="I1253" s="256"/>
      <c r="J1253" s="256"/>
    </row>
    <row r="1254" spans="1:10" ht="38.25" x14ac:dyDescent="0.2">
      <c r="A1254" s="265" t="str">
        <f t="shared" si="86"/>
        <v>47.</v>
      </c>
      <c r="B1254" s="265" t="str">
        <f t="shared" si="84"/>
        <v/>
      </c>
      <c r="C1254" s="266" t="s">
        <v>15</v>
      </c>
      <c r="D1254" s="267">
        <f>SUMIFS('Rozpočet projektu'!$G$10:$G$5012,'Rozpočet projektu'!$A$10:$A$5012,$A1254&amp;"*",'Rozpočet projektu'!$C$10:$C$5012,$C1254)</f>
        <v>0</v>
      </c>
      <c r="E1254" s="267" t="str">
        <f t="shared" si="83"/>
        <v/>
      </c>
      <c r="F1254" s="267"/>
      <c r="G1254" s="256"/>
      <c r="H1254" s="256"/>
      <c r="I1254" s="256"/>
      <c r="J1254" s="256"/>
    </row>
    <row r="1255" spans="1:10" x14ac:dyDescent="0.2">
      <c r="A1255" s="265" t="str">
        <f t="shared" si="86"/>
        <v>47.</v>
      </c>
      <c r="B1255" s="265" t="str">
        <f t="shared" si="84"/>
        <v/>
      </c>
      <c r="C1255" s="266" t="s">
        <v>16</v>
      </c>
      <c r="D1255" s="267">
        <f>SUMIFS('Rozpočet projektu'!$G$10:$G$5012,'Rozpočet projektu'!$A$10:$A$5012,$A1255&amp;"*",'Rozpočet projektu'!$C$10:$C$5012,$C1255)</f>
        <v>0</v>
      </c>
      <c r="E1255" s="267" t="str">
        <f t="shared" si="83"/>
        <v/>
      </c>
      <c r="F1255" s="267"/>
      <c r="G1255" s="256"/>
      <c r="H1255" s="256"/>
      <c r="I1255" s="256"/>
      <c r="J1255" s="256"/>
    </row>
    <row r="1256" spans="1:10" ht="38.25" x14ac:dyDescent="0.2">
      <c r="A1256" s="265" t="str">
        <f t="shared" si="86"/>
        <v>47.</v>
      </c>
      <c r="B1256" s="265" t="str">
        <f t="shared" si="84"/>
        <v/>
      </c>
      <c r="C1256" s="266" t="s">
        <v>17</v>
      </c>
      <c r="D1256" s="267">
        <f>SUMIFS('Rozpočet projektu'!$G$10:$G$5012,'Rozpočet projektu'!$A$10:$A$5012,$A1256&amp;"*",'Rozpočet projektu'!$C$10:$C$5012,$C1256)</f>
        <v>0</v>
      </c>
      <c r="E1256" s="267" t="str">
        <f t="shared" si="83"/>
        <v/>
      </c>
      <c r="F1256" s="267"/>
      <c r="G1256" s="256"/>
      <c r="H1256" s="256"/>
      <c r="I1256" s="256"/>
      <c r="J1256" s="256"/>
    </row>
    <row r="1257" spans="1:10" ht="25.5" x14ac:dyDescent="0.2">
      <c r="A1257" s="265" t="str">
        <f t="shared" si="86"/>
        <v>47.</v>
      </c>
      <c r="B1257" s="265" t="str">
        <f t="shared" si="84"/>
        <v/>
      </c>
      <c r="C1257" s="266" t="s">
        <v>18</v>
      </c>
      <c r="D1257" s="267">
        <f>SUMIFS('Rozpočet projektu'!$G$10:$G$5012,'Rozpočet projektu'!$A$10:$A$5012,$A1257&amp;"*",'Rozpočet projektu'!$C$10:$C$5012,$C1257)</f>
        <v>0</v>
      </c>
      <c r="E1257" s="267" t="str">
        <f t="shared" si="83"/>
        <v/>
      </c>
      <c r="F1257" s="267"/>
      <c r="G1257" s="256"/>
      <c r="H1257" s="256"/>
      <c r="I1257" s="256"/>
      <c r="J1257" s="256"/>
    </row>
    <row r="1258" spans="1:10" ht="51" x14ac:dyDescent="0.2">
      <c r="A1258" s="265" t="str">
        <f t="shared" si="86"/>
        <v>47.</v>
      </c>
      <c r="B1258" s="265" t="str">
        <f t="shared" si="84"/>
        <v/>
      </c>
      <c r="C1258" s="266" t="s">
        <v>19</v>
      </c>
      <c r="D1258" s="267">
        <f>SUMIFS('Rozpočet projektu'!$G$10:$G$5012,'Rozpočet projektu'!$A$10:$A$5012,$A1258&amp;"*",'Rozpočet projektu'!$C$10:$C$5012,$C1258)</f>
        <v>0</v>
      </c>
      <c r="E1258" s="267" t="str">
        <f t="shared" si="83"/>
        <v/>
      </c>
      <c r="F1258" s="267"/>
      <c r="G1258" s="256"/>
      <c r="H1258" s="256"/>
      <c r="I1258" s="256"/>
      <c r="J1258" s="256"/>
    </row>
    <row r="1259" spans="1:10" ht="25.5" x14ac:dyDescent="0.2">
      <c r="A1259" s="265" t="str">
        <f t="shared" si="86"/>
        <v>47.</v>
      </c>
      <c r="B1259" s="265" t="str">
        <f t="shared" si="84"/>
        <v/>
      </c>
      <c r="C1259" s="266" t="s">
        <v>20</v>
      </c>
      <c r="D1259" s="267">
        <f>SUMIFS('Rozpočet projektu'!$G$10:$G$5012,'Rozpočet projektu'!$A$10:$A$5012,$A1259&amp;"*",'Rozpočet projektu'!$C$10:$C$5012,$C1259)</f>
        <v>0</v>
      </c>
      <c r="E1259" s="267" t="str">
        <f t="shared" si="83"/>
        <v/>
      </c>
      <c r="F1259" s="267"/>
      <c r="G1259" s="256"/>
      <c r="H1259" s="256"/>
      <c r="I1259" s="256"/>
      <c r="J1259" s="256"/>
    </row>
    <row r="1260" spans="1:10" ht="25.5" x14ac:dyDescent="0.2">
      <c r="A1260" s="265" t="str">
        <f t="shared" si="86"/>
        <v>47.</v>
      </c>
      <c r="B1260" s="265" t="str">
        <f t="shared" si="84"/>
        <v/>
      </c>
      <c r="C1260" s="266" t="s">
        <v>21</v>
      </c>
      <c r="D1260" s="267">
        <f>SUMIFS('Rozpočet projektu'!$G$10:$G$5012,'Rozpočet projektu'!$A$10:$A$5012,$A1260&amp;"*",'Rozpočet projektu'!$C$10:$C$5012,$C1260)</f>
        <v>0</v>
      </c>
      <c r="E1260" s="267" t="str">
        <f t="shared" si="83"/>
        <v/>
      </c>
      <c r="F1260" s="267"/>
      <c r="G1260" s="256"/>
      <c r="H1260" s="256"/>
      <c r="I1260" s="256"/>
      <c r="J1260" s="256"/>
    </row>
    <row r="1261" spans="1:10" x14ac:dyDescent="0.2">
      <c r="A1261" s="265" t="str">
        <f t="shared" si="86"/>
        <v>47.</v>
      </c>
      <c r="B1261" s="265" t="str">
        <f t="shared" si="84"/>
        <v/>
      </c>
      <c r="C1261" s="266" t="s">
        <v>22</v>
      </c>
      <c r="D1261" s="267">
        <f>SUMIFS('Rozpočet projektu'!$G$10:$G$5012,'Rozpočet projektu'!$A$10:$A$5012,$A1261&amp;"*",'Rozpočet projektu'!$C$10:$C$5012,$C1261)</f>
        <v>0</v>
      </c>
      <c r="E1261" s="267" t="str">
        <f t="shared" si="83"/>
        <v/>
      </c>
      <c r="F1261" s="267"/>
      <c r="G1261" s="256"/>
      <c r="H1261" s="256"/>
      <c r="I1261" s="256"/>
      <c r="J1261" s="256"/>
    </row>
    <row r="1262" spans="1:10" ht="25.5" x14ac:dyDescent="0.2">
      <c r="A1262" s="265" t="str">
        <f t="shared" si="86"/>
        <v>47.</v>
      </c>
      <c r="B1262" s="265" t="str">
        <f t="shared" si="84"/>
        <v/>
      </c>
      <c r="C1262" s="266" t="s">
        <v>23</v>
      </c>
      <c r="D1262" s="267">
        <f>SUMIFS('Rozpočet projektu'!$G$10:$G$5012,'Rozpočet projektu'!$A$10:$A$5012,$A1262&amp;"*",'Rozpočet projektu'!$C$10:$C$5012,$C1262)</f>
        <v>0</v>
      </c>
      <c r="E1262" s="267" t="str">
        <f t="shared" si="83"/>
        <v/>
      </c>
      <c r="F1262" s="267"/>
      <c r="G1262" s="256"/>
      <c r="H1262" s="256"/>
      <c r="I1262" s="256"/>
      <c r="J1262" s="256"/>
    </row>
    <row r="1263" spans="1:10" ht="25.5" x14ac:dyDescent="0.2">
      <c r="A1263" s="265" t="str">
        <f t="shared" si="86"/>
        <v>47.</v>
      </c>
      <c r="B1263" s="265" t="str">
        <f t="shared" si="84"/>
        <v/>
      </c>
      <c r="C1263" s="266" t="s">
        <v>24</v>
      </c>
      <c r="D1263" s="267">
        <f>SUMIFS('Rozpočet projektu'!$G$10:$G$5012,'Rozpočet projektu'!$A$10:$A$5012,$A1263&amp;"*",'Rozpočet projektu'!$C$10:$C$5012,$C1263)</f>
        <v>0</v>
      </c>
      <c r="E1263" s="267" t="str">
        <f t="shared" si="83"/>
        <v/>
      </c>
      <c r="F1263" s="267"/>
      <c r="G1263" s="256"/>
      <c r="H1263" s="256"/>
      <c r="I1263" s="256"/>
      <c r="J1263" s="256"/>
    </row>
    <row r="1264" spans="1:10" x14ac:dyDescent="0.2">
      <c r="A1264" s="265" t="str">
        <f t="shared" si="86"/>
        <v>47.</v>
      </c>
      <c r="B1264" s="265" t="str">
        <f t="shared" si="84"/>
        <v/>
      </c>
      <c r="C1264" s="266" t="s">
        <v>25</v>
      </c>
      <c r="D1264" s="267">
        <f>SUMIFS('Rozpočet projektu'!$G$10:$G$5012,'Rozpočet projektu'!$A$10:$A$5012,$A1264&amp;"*",'Rozpočet projektu'!$C$10:$C$5012,$C1264)</f>
        <v>0</v>
      </c>
      <c r="E1264" s="267" t="str">
        <f t="shared" si="83"/>
        <v/>
      </c>
      <c r="F1264" s="267"/>
      <c r="G1264" s="256"/>
      <c r="H1264" s="256"/>
      <c r="I1264" s="256"/>
      <c r="J1264" s="256"/>
    </row>
    <row r="1265" spans="1:10" ht="25.5" x14ac:dyDescent="0.2">
      <c r="A1265" s="265" t="str">
        <f t="shared" si="86"/>
        <v>47.</v>
      </c>
      <c r="B1265" s="265" t="str">
        <f t="shared" si="84"/>
        <v/>
      </c>
      <c r="C1265" s="266" t="s">
        <v>26</v>
      </c>
      <c r="D1265" s="267">
        <f>SUMIFS('Rozpočet projektu'!$G$10:$G$5012,'Rozpočet projektu'!$A$10:$A$5012,$A1265&amp;"*",'Rozpočet projektu'!$C$10:$C$5012,$C1265)</f>
        <v>0</v>
      </c>
      <c r="E1265" s="267" t="str">
        <f t="shared" si="83"/>
        <v/>
      </c>
      <c r="F1265" s="267"/>
      <c r="G1265" s="256"/>
      <c r="H1265" s="256"/>
      <c r="I1265" s="256"/>
      <c r="J1265" s="256"/>
    </row>
    <row r="1266" spans="1:10" ht="76.5" x14ac:dyDescent="0.2">
      <c r="A1266" s="265" t="str">
        <f t="shared" si="86"/>
        <v>47.</v>
      </c>
      <c r="B1266" s="265" t="str">
        <f t="shared" si="84"/>
        <v/>
      </c>
      <c r="C1266" s="266" t="s">
        <v>27</v>
      </c>
      <c r="D1266" s="267">
        <f>SUMIFS('Rozpočet projektu'!$G$10:$G$5012,'Rozpočet projektu'!$A$10:$A$5012,$A1266&amp;"*",'Rozpočet projektu'!$C$10:$C$5012,$C1266)</f>
        <v>0</v>
      </c>
      <c r="E1266" s="267" t="str">
        <f t="shared" si="83"/>
        <v/>
      </c>
      <c r="F1266" s="267"/>
      <c r="G1266" s="256"/>
      <c r="H1266" s="256"/>
      <c r="I1266" s="256"/>
      <c r="J1266" s="256"/>
    </row>
    <row r="1267" spans="1:10" ht="102" x14ac:dyDescent="0.2">
      <c r="A1267" s="265" t="str">
        <f t="shared" si="86"/>
        <v>47.</v>
      </c>
      <c r="B1267" s="265" t="str">
        <f t="shared" si="84"/>
        <v/>
      </c>
      <c r="C1267" s="266" t="s">
        <v>28</v>
      </c>
      <c r="D1267" s="267">
        <f>SUMIFS('Rozpočet projektu'!$G$10:$G$5012,'Rozpočet projektu'!$A$10:$A$5012,$A1267&amp;"*",'Rozpočet projektu'!$C$10:$C$5012,$C1267)</f>
        <v>0</v>
      </c>
      <c r="E1267" s="267" t="str">
        <f t="shared" si="83"/>
        <v/>
      </c>
      <c r="F1267" s="267"/>
      <c r="G1267" s="256"/>
      <c r="H1267" s="256"/>
      <c r="I1267" s="256"/>
      <c r="J1267" s="256"/>
    </row>
    <row r="1268" spans="1:10" ht="76.5" x14ac:dyDescent="0.2">
      <c r="A1268" s="265" t="str">
        <f t="shared" si="86"/>
        <v>47.</v>
      </c>
      <c r="B1268" s="265" t="str">
        <f t="shared" si="84"/>
        <v/>
      </c>
      <c r="C1268" s="266" t="s">
        <v>29</v>
      </c>
      <c r="D1268" s="267">
        <f>SUMIFS('Rozpočet projektu'!$G$10:$G$5012,'Rozpočet projektu'!$A$10:$A$5012,$A1268&amp;"*",'Rozpočet projektu'!$C$10:$C$5012,$C1268)</f>
        <v>0</v>
      </c>
      <c r="E1268" s="267" t="str">
        <f t="shared" si="83"/>
        <v/>
      </c>
      <c r="F1268" s="267"/>
      <c r="G1268" s="256"/>
      <c r="H1268" s="256"/>
      <c r="I1268" s="256"/>
      <c r="J1268" s="256"/>
    </row>
    <row r="1269" spans="1:10" ht="63.75" x14ac:dyDescent="0.2">
      <c r="A1269" s="265" t="str">
        <f t="shared" si="86"/>
        <v>47.</v>
      </c>
      <c r="B1269" s="265" t="str">
        <f t="shared" si="84"/>
        <v/>
      </c>
      <c r="C1269" s="266" t="s">
        <v>30</v>
      </c>
      <c r="D1269" s="267">
        <f>SUMIFS('Rozpočet projektu'!$G$10:$G$5012,'Rozpočet projektu'!$A$10:$A$5012,$A1269&amp;"*",'Rozpočet projektu'!$C$10:$C$5012,$C1269)</f>
        <v>0</v>
      </c>
      <c r="E1269" s="267" t="str">
        <f t="shared" si="83"/>
        <v/>
      </c>
      <c r="F1269" s="267"/>
      <c r="G1269" s="256"/>
      <c r="H1269" s="256"/>
      <c r="I1269" s="256"/>
      <c r="J1269" s="256"/>
    </row>
    <row r="1270" spans="1:10" ht="38.25" x14ac:dyDescent="0.2">
      <c r="A1270" s="265" t="str">
        <f t="shared" si="86"/>
        <v>47.</v>
      </c>
      <c r="B1270" s="265" t="str">
        <f t="shared" si="84"/>
        <v/>
      </c>
      <c r="C1270" s="266" t="s">
        <v>31</v>
      </c>
      <c r="D1270" s="267">
        <f>SUMIFS('Rozpočet projektu'!$G$10:$G$5012,'Rozpočet projektu'!$A$10:$A$5012,$A1270&amp;"*",'Rozpočet projektu'!$C$10:$C$5012,$C1270)</f>
        <v>0</v>
      </c>
      <c r="E1270" s="267" t="str">
        <f t="shared" si="83"/>
        <v/>
      </c>
      <c r="F1270" s="267"/>
      <c r="G1270" s="256"/>
      <c r="H1270" s="256"/>
      <c r="I1270" s="256"/>
      <c r="J1270" s="256"/>
    </row>
    <row r="1271" spans="1:10" ht="25.5" x14ac:dyDescent="0.2">
      <c r="A1271" s="265" t="str">
        <f t="shared" si="86"/>
        <v>47.</v>
      </c>
      <c r="B1271" s="265" t="str">
        <f t="shared" si="84"/>
        <v/>
      </c>
      <c r="C1271" s="266" t="s">
        <v>32</v>
      </c>
      <c r="D1271" s="267">
        <f>SUMIFS('Rozpočet projektu'!$G$10:$G$5012,'Rozpočet projektu'!$A$10:$A$5012,$A1271&amp;"*",'Rozpočet projektu'!$C$10:$C$5012,$C1271)</f>
        <v>0</v>
      </c>
      <c r="E1271" s="267" t="str">
        <f t="shared" si="83"/>
        <v/>
      </c>
      <c r="F1271" s="267"/>
      <c r="G1271" s="256"/>
      <c r="H1271" s="256"/>
      <c r="I1271" s="256"/>
      <c r="J1271" s="256"/>
    </row>
    <row r="1272" spans="1:10" ht="25.5" x14ac:dyDescent="0.2">
      <c r="A1272" s="265" t="str">
        <f t="shared" si="86"/>
        <v>47.</v>
      </c>
      <c r="B1272" s="265" t="str">
        <f t="shared" si="84"/>
        <v/>
      </c>
      <c r="C1272" s="266" t="s">
        <v>70</v>
      </c>
      <c r="D1272" s="267">
        <f>SUMIFS('Rozpočet projektu'!$G$10:$G$5012,'Rozpočet projektu'!$A$10:$A$5012,$A1272&amp;"*",'Rozpočet projektu'!$C$10:$C$5012,$C1272)</f>
        <v>0</v>
      </c>
      <c r="E1272" s="267" t="str">
        <f t="shared" si="83"/>
        <v/>
      </c>
      <c r="F1272" s="267"/>
      <c r="G1272" s="256"/>
      <c r="H1272" s="256"/>
      <c r="I1272" s="256"/>
      <c r="J1272" s="256"/>
    </row>
    <row r="1273" spans="1:10" ht="38.25" x14ac:dyDescent="0.2">
      <c r="A1273" s="265" t="str">
        <f t="shared" si="86"/>
        <v>47.</v>
      </c>
      <c r="B1273" s="265" t="str">
        <f t="shared" si="84"/>
        <v/>
      </c>
      <c r="C1273" s="266" t="s">
        <v>34</v>
      </c>
      <c r="D1273" s="267">
        <f>SUMIFS('Rozpočet projektu'!$G$10:$G$5012,'Rozpočet projektu'!$A$10:$A$5012,$A1273&amp;"*",'Rozpočet projektu'!$C$10:$C$5012,$C1273)</f>
        <v>0</v>
      </c>
      <c r="E1273" s="267" t="str">
        <f t="shared" si="83"/>
        <v/>
      </c>
      <c r="F1273" s="267"/>
      <c r="G1273" s="256"/>
      <c r="H1273" s="256"/>
      <c r="I1273" s="256"/>
      <c r="J1273" s="256"/>
    </row>
    <row r="1274" spans="1:10" x14ac:dyDescent="0.2">
      <c r="A1274" s="265" t="s">
        <v>90</v>
      </c>
      <c r="B1274" s="265" t="str">
        <f t="shared" si="84"/>
        <v/>
      </c>
      <c r="C1274" s="266" t="s">
        <v>8</v>
      </c>
      <c r="D1274" s="267">
        <f>SUMIFS('Rozpočet projektu'!$G$10:$G$5012,'Rozpočet projektu'!$A$10:$A$5012,$A1274&amp;"*",'Rozpočet projektu'!$C$10:$C$5012,$C1274)</f>
        <v>0</v>
      </c>
      <c r="E1274" s="267" t="str">
        <f t="shared" si="83"/>
        <v/>
      </c>
      <c r="F1274" s="267"/>
      <c r="G1274" s="256"/>
      <c r="H1274" s="256"/>
      <c r="I1274" s="256"/>
      <c r="J1274" s="256"/>
    </row>
    <row r="1275" spans="1:10" ht="25.5" x14ac:dyDescent="0.2">
      <c r="A1275" s="265" t="str">
        <f>+A1274</f>
        <v>48.</v>
      </c>
      <c r="B1275" s="265" t="str">
        <f t="shared" si="84"/>
        <v/>
      </c>
      <c r="C1275" s="266" t="s">
        <v>9</v>
      </c>
      <c r="D1275" s="267">
        <f>SUMIFS('Rozpočet projektu'!$G$10:$G$5012,'Rozpočet projektu'!$A$10:$A$5012,$A1275&amp;"*",'Rozpočet projektu'!$C$10:$C$5012,$C1275)</f>
        <v>0</v>
      </c>
      <c r="E1275" s="267" t="str">
        <f t="shared" si="83"/>
        <v/>
      </c>
      <c r="F1275" s="267"/>
      <c r="G1275" s="256"/>
      <c r="H1275" s="256"/>
      <c r="I1275" s="256"/>
      <c r="J1275" s="256"/>
    </row>
    <row r="1276" spans="1:10" ht="38.25" x14ac:dyDescent="0.2">
      <c r="A1276" s="265" t="str">
        <f>+A1275</f>
        <v>48.</v>
      </c>
      <c r="B1276" s="265" t="str">
        <f t="shared" si="84"/>
        <v/>
      </c>
      <c r="C1276" s="266" t="s">
        <v>10</v>
      </c>
      <c r="D1276" s="267">
        <f>SUMIFS('Rozpočet projektu'!$G$10:$G$5012,'Rozpočet projektu'!$A$10:$A$5012,$A1276&amp;"*",'Rozpočet projektu'!$C$10:$C$5012,$C1276)</f>
        <v>0</v>
      </c>
      <c r="E1276" s="267" t="str">
        <f t="shared" si="83"/>
        <v/>
      </c>
      <c r="F1276" s="267"/>
      <c r="G1276" s="256"/>
      <c r="H1276" s="256"/>
      <c r="I1276" s="256"/>
      <c r="J1276" s="256"/>
    </row>
    <row r="1277" spans="1:10" x14ac:dyDescent="0.2">
      <c r="A1277" s="265" t="str">
        <f t="shared" ref="A1277:A1300" si="87">+A1276</f>
        <v>48.</v>
      </c>
      <c r="B1277" s="265" t="str">
        <f t="shared" si="84"/>
        <v/>
      </c>
      <c r="C1277" s="266" t="s">
        <v>11</v>
      </c>
      <c r="D1277" s="267">
        <f>SUMIFS('Rozpočet projektu'!$G$10:$G$5012,'Rozpočet projektu'!$A$10:$A$5012,$A1277&amp;"*",'Rozpočet projektu'!$C$10:$C$5012,$C1277)</f>
        <v>0</v>
      </c>
      <c r="E1277" s="267" t="str">
        <f t="shared" si="83"/>
        <v/>
      </c>
      <c r="F1277" s="267"/>
      <c r="G1277" s="256"/>
      <c r="H1277" s="256"/>
      <c r="I1277" s="256"/>
      <c r="J1277" s="256"/>
    </row>
    <row r="1278" spans="1:10" ht="51" x14ac:dyDescent="0.2">
      <c r="A1278" s="265" t="str">
        <f t="shared" si="87"/>
        <v>48.</v>
      </c>
      <c r="B1278" s="265" t="str">
        <f t="shared" si="84"/>
        <v/>
      </c>
      <c r="C1278" s="266" t="s">
        <v>12</v>
      </c>
      <c r="D1278" s="267">
        <f>SUMIFS('Rozpočet projektu'!$G$10:$G$5012,'Rozpočet projektu'!$A$10:$A$5012,$A1278&amp;"*",'Rozpočet projektu'!$C$10:$C$5012,$C1278)</f>
        <v>0</v>
      </c>
      <c r="E1278" s="267" t="str">
        <f t="shared" si="83"/>
        <v/>
      </c>
      <c r="F1278" s="267"/>
      <c r="G1278" s="256"/>
      <c r="H1278" s="256"/>
      <c r="I1278" s="256"/>
      <c r="J1278" s="256"/>
    </row>
    <row r="1279" spans="1:10" ht="25.5" x14ac:dyDescent="0.2">
      <c r="A1279" s="265" t="str">
        <f t="shared" si="87"/>
        <v>48.</v>
      </c>
      <c r="B1279" s="265" t="str">
        <f t="shared" si="84"/>
        <v/>
      </c>
      <c r="C1279" s="266" t="s">
        <v>13</v>
      </c>
      <c r="D1279" s="267">
        <f>SUMIFS('Rozpočet projektu'!$G$10:$G$5012,'Rozpočet projektu'!$A$10:$A$5012,$A1279&amp;"*",'Rozpočet projektu'!$C$10:$C$5012,$C1279)</f>
        <v>0</v>
      </c>
      <c r="E1279" s="267" t="str">
        <f t="shared" si="83"/>
        <v/>
      </c>
      <c r="F1279" s="267"/>
      <c r="G1279" s="256"/>
      <c r="H1279" s="256"/>
      <c r="I1279" s="256"/>
      <c r="J1279" s="256"/>
    </row>
    <row r="1280" spans="1:10" x14ac:dyDescent="0.2">
      <c r="A1280" s="265" t="str">
        <f t="shared" si="87"/>
        <v>48.</v>
      </c>
      <c r="B1280" s="265" t="str">
        <f t="shared" si="84"/>
        <v/>
      </c>
      <c r="C1280" s="266" t="s">
        <v>14</v>
      </c>
      <c r="D1280" s="267">
        <f>SUMIFS('Rozpočet projektu'!$G$10:$G$5012,'Rozpočet projektu'!$A$10:$A$5012,$A1280&amp;"*",'Rozpočet projektu'!$C$10:$C$5012,$C1280)</f>
        <v>0</v>
      </c>
      <c r="E1280" s="267" t="str">
        <f t="shared" si="83"/>
        <v/>
      </c>
      <c r="F1280" s="267"/>
      <c r="G1280" s="256"/>
      <c r="H1280" s="256"/>
      <c r="I1280" s="256"/>
      <c r="J1280" s="256"/>
    </row>
    <row r="1281" spans="1:10" ht="38.25" x14ac:dyDescent="0.2">
      <c r="A1281" s="265" t="str">
        <f t="shared" si="87"/>
        <v>48.</v>
      </c>
      <c r="B1281" s="265" t="str">
        <f t="shared" si="84"/>
        <v/>
      </c>
      <c r="C1281" s="266" t="s">
        <v>15</v>
      </c>
      <c r="D1281" s="267">
        <f>SUMIFS('Rozpočet projektu'!$G$10:$G$5012,'Rozpočet projektu'!$A$10:$A$5012,$A1281&amp;"*",'Rozpočet projektu'!$C$10:$C$5012,$C1281)</f>
        <v>0</v>
      </c>
      <c r="E1281" s="267" t="str">
        <f t="shared" si="83"/>
        <v/>
      </c>
      <c r="F1281" s="267"/>
      <c r="G1281" s="256"/>
      <c r="H1281" s="256"/>
      <c r="I1281" s="256"/>
      <c r="J1281" s="256"/>
    </row>
    <row r="1282" spans="1:10" x14ac:dyDescent="0.2">
      <c r="A1282" s="265" t="str">
        <f t="shared" si="87"/>
        <v>48.</v>
      </c>
      <c r="B1282" s="265" t="str">
        <f t="shared" si="84"/>
        <v/>
      </c>
      <c r="C1282" s="266" t="s">
        <v>16</v>
      </c>
      <c r="D1282" s="267">
        <f>SUMIFS('Rozpočet projektu'!$G$10:$G$5012,'Rozpočet projektu'!$A$10:$A$5012,$A1282&amp;"*",'Rozpočet projektu'!$C$10:$C$5012,$C1282)</f>
        <v>0</v>
      </c>
      <c r="E1282" s="267" t="str">
        <f t="shared" si="83"/>
        <v/>
      </c>
      <c r="F1282" s="267"/>
      <c r="G1282" s="256"/>
      <c r="H1282" s="256"/>
      <c r="I1282" s="256"/>
      <c r="J1282" s="256"/>
    </row>
    <row r="1283" spans="1:10" ht="38.25" x14ac:dyDescent="0.2">
      <c r="A1283" s="265" t="str">
        <f t="shared" si="87"/>
        <v>48.</v>
      </c>
      <c r="B1283" s="265" t="str">
        <f t="shared" si="84"/>
        <v/>
      </c>
      <c r="C1283" s="266" t="s">
        <v>17</v>
      </c>
      <c r="D1283" s="267">
        <f>SUMIFS('Rozpočet projektu'!$G$10:$G$5012,'Rozpočet projektu'!$A$10:$A$5012,$A1283&amp;"*",'Rozpočet projektu'!$C$10:$C$5012,$C1283)</f>
        <v>0</v>
      </c>
      <c r="E1283" s="267" t="str">
        <f t="shared" si="83"/>
        <v/>
      </c>
      <c r="F1283" s="267"/>
      <c r="G1283" s="256"/>
      <c r="H1283" s="256"/>
      <c r="I1283" s="256"/>
      <c r="J1283" s="256"/>
    </row>
    <row r="1284" spans="1:10" ht="25.5" x14ac:dyDescent="0.2">
      <c r="A1284" s="265" t="str">
        <f t="shared" si="87"/>
        <v>48.</v>
      </c>
      <c r="B1284" s="265" t="str">
        <f t="shared" si="84"/>
        <v/>
      </c>
      <c r="C1284" s="266" t="s">
        <v>18</v>
      </c>
      <c r="D1284" s="267">
        <f>SUMIFS('Rozpočet projektu'!$G$10:$G$5012,'Rozpočet projektu'!$A$10:$A$5012,$A1284&amp;"*",'Rozpočet projektu'!$C$10:$C$5012,$C1284)</f>
        <v>0</v>
      </c>
      <c r="E1284" s="267" t="str">
        <f t="shared" si="83"/>
        <v/>
      </c>
      <c r="F1284" s="267"/>
      <c r="G1284" s="256"/>
      <c r="H1284" s="256"/>
      <c r="I1284" s="256"/>
      <c r="J1284" s="256"/>
    </row>
    <row r="1285" spans="1:10" ht="51" x14ac:dyDescent="0.2">
      <c r="A1285" s="265" t="str">
        <f t="shared" si="87"/>
        <v>48.</v>
      </c>
      <c r="B1285" s="265" t="str">
        <f t="shared" si="84"/>
        <v/>
      </c>
      <c r="C1285" s="266" t="s">
        <v>19</v>
      </c>
      <c r="D1285" s="267">
        <f>SUMIFS('Rozpočet projektu'!$G$10:$G$5012,'Rozpočet projektu'!$A$10:$A$5012,$A1285&amp;"*",'Rozpočet projektu'!$C$10:$C$5012,$C1285)</f>
        <v>0</v>
      </c>
      <c r="E1285" s="267" t="str">
        <f t="shared" ref="E1285:E1348" si="88">IFERROR(IF(IF(ROUND($E$2*D1285,2)&gt;($E$2*D1285),ROUND($E$2*D1285,2)-ROUNDUP(ROUND($E$2*D1285,2)-($E$2*D1285),2),ROUND($E$2*D1285,2))&gt;0,IF(ROUND($E$2*D1285,2)&gt;($E$2*D1285),ROUND($E$2*D1285,2)-ROUNDUP(ROUND($E$2*D1285,2)-($E$2*D1285),2),ROUND($E$2*D1285,2)),""),"")</f>
        <v/>
      </c>
      <c r="F1285" s="267"/>
      <c r="G1285" s="256"/>
      <c r="H1285" s="256"/>
      <c r="I1285" s="256"/>
      <c r="J1285" s="256"/>
    </row>
    <row r="1286" spans="1:10" ht="25.5" x14ac:dyDescent="0.2">
      <c r="A1286" s="265" t="str">
        <f t="shared" si="87"/>
        <v>48.</v>
      </c>
      <c r="B1286" s="265" t="str">
        <f t="shared" ref="B1286:B1349" si="89">IFERROR(VLOOKUP(A1286,$P$2:$Q$51,2,FALSE),"")</f>
        <v/>
      </c>
      <c r="C1286" s="266" t="s">
        <v>20</v>
      </c>
      <c r="D1286" s="267">
        <f>SUMIFS('Rozpočet projektu'!$G$10:$G$5012,'Rozpočet projektu'!$A$10:$A$5012,$A1286&amp;"*",'Rozpočet projektu'!$C$10:$C$5012,$C1286)</f>
        <v>0</v>
      </c>
      <c r="E1286" s="267" t="str">
        <f t="shared" si="88"/>
        <v/>
      </c>
      <c r="F1286" s="267"/>
      <c r="G1286" s="256"/>
      <c r="H1286" s="256"/>
      <c r="I1286" s="256"/>
      <c r="J1286" s="256"/>
    </row>
    <row r="1287" spans="1:10" ht="25.5" x14ac:dyDescent="0.2">
      <c r="A1287" s="265" t="str">
        <f t="shared" si="87"/>
        <v>48.</v>
      </c>
      <c r="B1287" s="265" t="str">
        <f t="shared" si="89"/>
        <v/>
      </c>
      <c r="C1287" s="266" t="s">
        <v>21</v>
      </c>
      <c r="D1287" s="267">
        <f>SUMIFS('Rozpočet projektu'!$G$10:$G$5012,'Rozpočet projektu'!$A$10:$A$5012,$A1287&amp;"*",'Rozpočet projektu'!$C$10:$C$5012,$C1287)</f>
        <v>0</v>
      </c>
      <c r="E1287" s="267" t="str">
        <f t="shared" si="88"/>
        <v/>
      </c>
      <c r="F1287" s="267"/>
      <c r="G1287" s="256"/>
      <c r="H1287" s="256"/>
      <c r="I1287" s="256"/>
      <c r="J1287" s="256"/>
    </row>
    <row r="1288" spans="1:10" x14ac:dyDescent="0.2">
      <c r="A1288" s="265" t="str">
        <f t="shared" si="87"/>
        <v>48.</v>
      </c>
      <c r="B1288" s="265" t="str">
        <f t="shared" si="89"/>
        <v/>
      </c>
      <c r="C1288" s="266" t="s">
        <v>22</v>
      </c>
      <c r="D1288" s="267">
        <f>SUMIFS('Rozpočet projektu'!$G$10:$G$5012,'Rozpočet projektu'!$A$10:$A$5012,$A1288&amp;"*",'Rozpočet projektu'!$C$10:$C$5012,$C1288)</f>
        <v>0</v>
      </c>
      <c r="E1288" s="267" t="str">
        <f t="shared" si="88"/>
        <v/>
      </c>
      <c r="F1288" s="267"/>
      <c r="G1288" s="256"/>
      <c r="H1288" s="256"/>
      <c r="I1288" s="256"/>
      <c r="J1288" s="256"/>
    </row>
    <row r="1289" spans="1:10" ht="25.5" x14ac:dyDescent="0.2">
      <c r="A1289" s="265" t="str">
        <f t="shared" si="87"/>
        <v>48.</v>
      </c>
      <c r="B1289" s="265" t="str">
        <f t="shared" si="89"/>
        <v/>
      </c>
      <c r="C1289" s="266" t="s">
        <v>23</v>
      </c>
      <c r="D1289" s="267">
        <f>SUMIFS('Rozpočet projektu'!$G$10:$G$5012,'Rozpočet projektu'!$A$10:$A$5012,$A1289&amp;"*",'Rozpočet projektu'!$C$10:$C$5012,$C1289)</f>
        <v>0</v>
      </c>
      <c r="E1289" s="267" t="str">
        <f t="shared" si="88"/>
        <v/>
      </c>
      <c r="F1289" s="267"/>
      <c r="G1289" s="256"/>
      <c r="H1289" s="256"/>
      <c r="I1289" s="256"/>
      <c r="J1289" s="256"/>
    </row>
    <row r="1290" spans="1:10" ht="25.5" x14ac:dyDescent="0.2">
      <c r="A1290" s="265" t="str">
        <f t="shared" si="87"/>
        <v>48.</v>
      </c>
      <c r="B1290" s="265" t="str">
        <f t="shared" si="89"/>
        <v/>
      </c>
      <c r="C1290" s="266" t="s">
        <v>24</v>
      </c>
      <c r="D1290" s="267">
        <f>SUMIFS('Rozpočet projektu'!$G$10:$G$5012,'Rozpočet projektu'!$A$10:$A$5012,$A1290&amp;"*",'Rozpočet projektu'!$C$10:$C$5012,$C1290)</f>
        <v>0</v>
      </c>
      <c r="E1290" s="267" t="str">
        <f t="shared" si="88"/>
        <v/>
      </c>
      <c r="F1290" s="267"/>
      <c r="G1290" s="256"/>
      <c r="H1290" s="256"/>
      <c r="I1290" s="256"/>
      <c r="J1290" s="256"/>
    </row>
    <row r="1291" spans="1:10" x14ac:dyDescent="0.2">
      <c r="A1291" s="265" t="str">
        <f t="shared" si="87"/>
        <v>48.</v>
      </c>
      <c r="B1291" s="265" t="str">
        <f t="shared" si="89"/>
        <v/>
      </c>
      <c r="C1291" s="266" t="s">
        <v>25</v>
      </c>
      <c r="D1291" s="267">
        <f>SUMIFS('Rozpočet projektu'!$G$10:$G$5012,'Rozpočet projektu'!$A$10:$A$5012,$A1291&amp;"*",'Rozpočet projektu'!$C$10:$C$5012,$C1291)</f>
        <v>0</v>
      </c>
      <c r="E1291" s="267" t="str">
        <f t="shared" si="88"/>
        <v/>
      </c>
      <c r="F1291" s="267"/>
      <c r="G1291" s="256"/>
      <c r="H1291" s="256"/>
      <c r="I1291" s="256"/>
      <c r="J1291" s="256"/>
    </row>
    <row r="1292" spans="1:10" ht="25.5" x14ac:dyDescent="0.2">
      <c r="A1292" s="265" t="str">
        <f t="shared" si="87"/>
        <v>48.</v>
      </c>
      <c r="B1292" s="265" t="str">
        <f t="shared" si="89"/>
        <v/>
      </c>
      <c r="C1292" s="266" t="s">
        <v>26</v>
      </c>
      <c r="D1292" s="267">
        <f>SUMIFS('Rozpočet projektu'!$G$10:$G$5012,'Rozpočet projektu'!$A$10:$A$5012,$A1292&amp;"*",'Rozpočet projektu'!$C$10:$C$5012,$C1292)</f>
        <v>0</v>
      </c>
      <c r="E1292" s="267" t="str">
        <f t="shared" si="88"/>
        <v/>
      </c>
      <c r="F1292" s="267"/>
      <c r="G1292" s="256"/>
      <c r="H1292" s="256"/>
      <c r="I1292" s="256"/>
      <c r="J1292" s="256"/>
    </row>
    <row r="1293" spans="1:10" ht="76.5" x14ac:dyDescent="0.2">
      <c r="A1293" s="265" t="str">
        <f t="shared" si="87"/>
        <v>48.</v>
      </c>
      <c r="B1293" s="265" t="str">
        <f t="shared" si="89"/>
        <v/>
      </c>
      <c r="C1293" s="266" t="s">
        <v>27</v>
      </c>
      <c r="D1293" s="267">
        <f>SUMIFS('Rozpočet projektu'!$G$10:$G$5012,'Rozpočet projektu'!$A$10:$A$5012,$A1293&amp;"*",'Rozpočet projektu'!$C$10:$C$5012,$C1293)</f>
        <v>0</v>
      </c>
      <c r="E1293" s="267" t="str">
        <f t="shared" si="88"/>
        <v/>
      </c>
      <c r="F1293" s="267"/>
      <c r="G1293" s="256"/>
      <c r="H1293" s="256"/>
      <c r="I1293" s="256"/>
      <c r="J1293" s="256"/>
    </row>
    <row r="1294" spans="1:10" ht="102" x14ac:dyDescent="0.2">
      <c r="A1294" s="265" t="str">
        <f t="shared" si="87"/>
        <v>48.</v>
      </c>
      <c r="B1294" s="265" t="str">
        <f t="shared" si="89"/>
        <v/>
      </c>
      <c r="C1294" s="266" t="s">
        <v>28</v>
      </c>
      <c r="D1294" s="267">
        <f>SUMIFS('Rozpočet projektu'!$G$10:$G$5012,'Rozpočet projektu'!$A$10:$A$5012,$A1294&amp;"*",'Rozpočet projektu'!$C$10:$C$5012,$C1294)</f>
        <v>0</v>
      </c>
      <c r="E1294" s="267" t="str">
        <f t="shared" si="88"/>
        <v/>
      </c>
      <c r="F1294" s="267"/>
      <c r="G1294" s="256"/>
      <c r="H1294" s="256"/>
      <c r="I1294" s="256"/>
      <c r="J1294" s="256"/>
    </row>
    <row r="1295" spans="1:10" ht="76.5" x14ac:dyDescent="0.2">
      <c r="A1295" s="265" t="str">
        <f t="shared" si="87"/>
        <v>48.</v>
      </c>
      <c r="B1295" s="265" t="str">
        <f t="shared" si="89"/>
        <v/>
      </c>
      <c r="C1295" s="266" t="s">
        <v>29</v>
      </c>
      <c r="D1295" s="267">
        <f>SUMIFS('Rozpočet projektu'!$G$10:$G$5012,'Rozpočet projektu'!$A$10:$A$5012,$A1295&amp;"*",'Rozpočet projektu'!$C$10:$C$5012,$C1295)</f>
        <v>0</v>
      </c>
      <c r="E1295" s="267" t="str">
        <f t="shared" si="88"/>
        <v/>
      </c>
      <c r="F1295" s="267"/>
      <c r="G1295" s="256"/>
      <c r="H1295" s="256"/>
      <c r="I1295" s="256"/>
      <c r="J1295" s="256"/>
    </row>
    <row r="1296" spans="1:10" ht="63.75" x14ac:dyDescent="0.2">
      <c r="A1296" s="265" t="str">
        <f t="shared" si="87"/>
        <v>48.</v>
      </c>
      <c r="B1296" s="265" t="str">
        <f t="shared" si="89"/>
        <v/>
      </c>
      <c r="C1296" s="266" t="s">
        <v>30</v>
      </c>
      <c r="D1296" s="267">
        <f>SUMIFS('Rozpočet projektu'!$G$10:$G$5012,'Rozpočet projektu'!$A$10:$A$5012,$A1296&amp;"*",'Rozpočet projektu'!$C$10:$C$5012,$C1296)</f>
        <v>0</v>
      </c>
      <c r="E1296" s="267" t="str">
        <f t="shared" si="88"/>
        <v/>
      </c>
      <c r="F1296" s="267"/>
      <c r="G1296" s="256"/>
      <c r="H1296" s="256"/>
      <c r="I1296" s="256"/>
      <c r="J1296" s="256"/>
    </row>
    <row r="1297" spans="1:10" ht="38.25" x14ac:dyDescent="0.2">
      <c r="A1297" s="265" t="str">
        <f t="shared" si="87"/>
        <v>48.</v>
      </c>
      <c r="B1297" s="265" t="str">
        <f t="shared" si="89"/>
        <v/>
      </c>
      <c r="C1297" s="266" t="s">
        <v>31</v>
      </c>
      <c r="D1297" s="267">
        <f>SUMIFS('Rozpočet projektu'!$G$10:$G$5012,'Rozpočet projektu'!$A$10:$A$5012,$A1297&amp;"*",'Rozpočet projektu'!$C$10:$C$5012,$C1297)</f>
        <v>0</v>
      </c>
      <c r="E1297" s="267" t="str">
        <f t="shared" si="88"/>
        <v/>
      </c>
      <c r="F1297" s="267"/>
      <c r="G1297" s="256"/>
      <c r="H1297" s="256"/>
      <c r="I1297" s="256"/>
      <c r="J1297" s="256"/>
    </row>
    <row r="1298" spans="1:10" ht="25.5" x14ac:dyDescent="0.2">
      <c r="A1298" s="265" t="str">
        <f t="shared" si="87"/>
        <v>48.</v>
      </c>
      <c r="B1298" s="265" t="str">
        <f t="shared" si="89"/>
        <v/>
      </c>
      <c r="C1298" s="266" t="s">
        <v>32</v>
      </c>
      <c r="D1298" s="267">
        <f>SUMIFS('Rozpočet projektu'!$G$10:$G$5012,'Rozpočet projektu'!$A$10:$A$5012,$A1298&amp;"*",'Rozpočet projektu'!$C$10:$C$5012,$C1298)</f>
        <v>0</v>
      </c>
      <c r="E1298" s="267" t="str">
        <f t="shared" si="88"/>
        <v/>
      </c>
      <c r="F1298" s="267"/>
      <c r="G1298" s="256"/>
      <c r="H1298" s="256"/>
      <c r="I1298" s="256"/>
      <c r="J1298" s="256"/>
    </row>
    <row r="1299" spans="1:10" ht="25.5" x14ac:dyDescent="0.2">
      <c r="A1299" s="265" t="str">
        <f t="shared" si="87"/>
        <v>48.</v>
      </c>
      <c r="B1299" s="265" t="str">
        <f t="shared" si="89"/>
        <v/>
      </c>
      <c r="C1299" s="266" t="s">
        <v>70</v>
      </c>
      <c r="D1299" s="267">
        <f>SUMIFS('Rozpočet projektu'!$G$10:$G$5012,'Rozpočet projektu'!$A$10:$A$5012,$A1299&amp;"*",'Rozpočet projektu'!$C$10:$C$5012,$C1299)</f>
        <v>0</v>
      </c>
      <c r="E1299" s="267" t="str">
        <f t="shared" si="88"/>
        <v/>
      </c>
      <c r="F1299" s="267"/>
      <c r="G1299" s="256"/>
      <c r="H1299" s="256"/>
      <c r="I1299" s="256"/>
      <c r="J1299" s="256"/>
    </row>
    <row r="1300" spans="1:10" ht="38.25" x14ac:dyDescent="0.2">
      <c r="A1300" s="265" t="str">
        <f t="shared" si="87"/>
        <v>48.</v>
      </c>
      <c r="B1300" s="265" t="str">
        <f t="shared" si="89"/>
        <v/>
      </c>
      <c r="C1300" s="266" t="s">
        <v>34</v>
      </c>
      <c r="D1300" s="267">
        <f>SUMIFS('Rozpočet projektu'!$G$10:$G$5012,'Rozpočet projektu'!$A$10:$A$5012,$A1300&amp;"*",'Rozpočet projektu'!$C$10:$C$5012,$C1300)</f>
        <v>0</v>
      </c>
      <c r="E1300" s="267" t="str">
        <f t="shared" si="88"/>
        <v/>
      </c>
      <c r="F1300" s="267"/>
      <c r="G1300" s="256"/>
      <c r="H1300" s="256"/>
      <c r="I1300" s="256"/>
      <c r="J1300" s="256"/>
    </row>
    <row r="1301" spans="1:10" x14ac:dyDescent="0.2">
      <c r="A1301" s="265" t="s">
        <v>91</v>
      </c>
      <c r="B1301" s="265" t="str">
        <f t="shared" si="89"/>
        <v/>
      </c>
      <c r="C1301" s="266" t="s">
        <v>8</v>
      </c>
      <c r="D1301" s="267">
        <f>SUMIFS('Rozpočet projektu'!$G$10:$G$5012,'Rozpočet projektu'!$A$10:$A$5012,$A1301&amp;"*",'Rozpočet projektu'!$C$10:$C$5012,$C1301)</f>
        <v>0</v>
      </c>
      <c r="E1301" s="267" t="str">
        <f t="shared" si="88"/>
        <v/>
      </c>
      <c r="F1301" s="267"/>
      <c r="G1301" s="256"/>
      <c r="H1301" s="256"/>
      <c r="I1301" s="256"/>
      <c r="J1301" s="256"/>
    </row>
    <row r="1302" spans="1:10" ht="25.5" x14ac:dyDescent="0.2">
      <c r="A1302" s="265" t="str">
        <f>+A1301</f>
        <v>49.</v>
      </c>
      <c r="B1302" s="265" t="str">
        <f t="shared" si="89"/>
        <v/>
      </c>
      <c r="C1302" s="266" t="s">
        <v>9</v>
      </c>
      <c r="D1302" s="267">
        <f>SUMIFS('Rozpočet projektu'!$G$10:$G$5012,'Rozpočet projektu'!$A$10:$A$5012,$A1302&amp;"*",'Rozpočet projektu'!$C$10:$C$5012,$C1302)</f>
        <v>0</v>
      </c>
      <c r="E1302" s="267" t="str">
        <f t="shared" si="88"/>
        <v/>
      </c>
      <c r="F1302" s="267"/>
      <c r="G1302" s="256"/>
      <c r="H1302" s="256"/>
      <c r="I1302" s="256"/>
      <c r="J1302" s="256"/>
    </row>
    <row r="1303" spans="1:10" ht="38.25" x14ac:dyDescent="0.2">
      <c r="A1303" s="265" t="str">
        <f>+A1302</f>
        <v>49.</v>
      </c>
      <c r="B1303" s="265" t="str">
        <f t="shared" si="89"/>
        <v/>
      </c>
      <c r="C1303" s="266" t="s">
        <v>10</v>
      </c>
      <c r="D1303" s="267">
        <f>SUMIFS('Rozpočet projektu'!$G$10:$G$5012,'Rozpočet projektu'!$A$10:$A$5012,$A1303&amp;"*",'Rozpočet projektu'!$C$10:$C$5012,$C1303)</f>
        <v>0</v>
      </c>
      <c r="E1303" s="267" t="str">
        <f t="shared" si="88"/>
        <v/>
      </c>
      <c r="F1303" s="267"/>
      <c r="G1303" s="256"/>
      <c r="H1303" s="256"/>
      <c r="I1303" s="256"/>
      <c r="J1303" s="256"/>
    </row>
    <row r="1304" spans="1:10" x14ac:dyDescent="0.2">
      <c r="A1304" s="265" t="str">
        <f t="shared" ref="A1304:A1327" si="90">+A1303</f>
        <v>49.</v>
      </c>
      <c r="B1304" s="265" t="str">
        <f t="shared" si="89"/>
        <v/>
      </c>
      <c r="C1304" s="266" t="s">
        <v>11</v>
      </c>
      <c r="D1304" s="267">
        <f>SUMIFS('Rozpočet projektu'!$G$10:$G$5012,'Rozpočet projektu'!$A$10:$A$5012,$A1304&amp;"*",'Rozpočet projektu'!$C$10:$C$5012,$C1304)</f>
        <v>0</v>
      </c>
      <c r="E1304" s="267" t="str">
        <f t="shared" si="88"/>
        <v/>
      </c>
      <c r="F1304" s="267"/>
      <c r="G1304" s="256"/>
      <c r="H1304" s="256"/>
      <c r="I1304" s="256"/>
      <c r="J1304" s="256"/>
    </row>
    <row r="1305" spans="1:10" ht="51" x14ac:dyDescent="0.2">
      <c r="A1305" s="265" t="str">
        <f t="shared" si="90"/>
        <v>49.</v>
      </c>
      <c r="B1305" s="265" t="str">
        <f t="shared" si="89"/>
        <v/>
      </c>
      <c r="C1305" s="266" t="s">
        <v>12</v>
      </c>
      <c r="D1305" s="267">
        <f>SUMIFS('Rozpočet projektu'!$G$10:$G$5012,'Rozpočet projektu'!$A$10:$A$5012,$A1305&amp;"*",'Rozpočet projektu'!$C$10:$C$5012,$C1305)</f>
        <v>0</v>
      </c>
      <c r="E1305" s="267" t="str">
        <f t="shared" si="88"/>
        <v/>
      </c>
      <c r="F1305" s="267"/>
      <c r="G1305" s="256"/>
      <c r="H1305" s="256"/>
      <c r="I1305" s="256"/>
      <c r="J1305" s="256"/>
    </row>
    <row r="1306" spans="1:10" ht="25.5" x14ac:dyDescent="0.2">
      <c r="A1306" s="265" t="str">
        <f t="shared" si="90"/>
        <v>49.</v>
      </c>
      <c r="B1306" s="265" t="str">
        <f t="shared" si="89"/>
        <v/>
      </c>
      <c r="C1306" s="266" t="s">
        <v>13</v>
      </c>
      <c r="D1306" s="267">
        <f>SUMIFS('Rozpočet projektu'!$G$10:$G$5012,'Rozpočet projektu'!$A$10:$A$5012,$A1306&amp;"*",'Rozpočet projektu'!$C$10:$C$5012,$C1306)</f>
        <v>0</v>
      </c>
      <c r="E1306" s="267" t="str">
        <f t="shared" si="88"/>
        <v/>
      </c>
      <c r="F1306" s="267"/>
      <c r="G1306" s="256"/>
      <c r="H1306" s="256"/>
      <c r="I1306" s="256"/>
      <c r="J1306" s="256"/>
    </row>
    <row r="1307" spans="1:10" x14ac:dyDescent="0.2">
      <c r="A1307" s="265" t="str">
        <f t="shared" si="90"/>
        <v>49.</v>
      </c>
      <c r="B1307" s="265" t="str">
        <f t="shared" si="89"/>
        <v/>
      </c>
      <c r="C1307" s="266" t="s">
        <v>14</v>
      </c>
      <c r="D1307" s="267">
        <f>SUMIFS('Rozpočet projektu'!$G$10:$G$5012,'Rozpočet projektu'!$A$10:$A$5012,$A1307&amp;"*",'Rozpočet projektu'!$C$10:$C$5012,$C1307)</f>
        <v>0</v>
      </c>
      <c r="E1307" s="267" t="str">
        <f t="shared" si="88"/>
        <v/>
      </c>
      <c r="F1307" s="267"/>
      <c r="G1307" s="256"/>
      <c r="H1307" s="256"/>
      <c r="I1307" s="256"/>
      <c r="J1307" s="256"/>
    </row>
    <row r="1308" spans="1:10" ht="38.25" x14ac:dyDescent="0.2">
      <c r="A1308" s="265" t="str">
        <f t="shared" si="90"/>
        <v>49.</v>
      </c>
      <c r="B1308" s="265" t="str">
        <f t="shared" si="89"/>
        <v/>
      </c>
      <c r="C1308" s="266" t="s">
        <v>15</v>
      </c>
      <c r="D1308" s="267">
        <f>SUMIFS('Rozpočet projektu'!$G$10:$G$5012,'Rozpočet projektu'!$A$10:$A$5012,$A1308&amp;"*",'Rozpočet projektu'!$C$10:$C$5012,$C1308)</f>
        <v>0</v>
      </c>
      <c r="E1308" s="267" t="str">
        <f t="shared" si="88"/>
        <v/>
      </c>
      <c r="F1308" s="267"/>
      <c r="G1308" s="256"/>
      <c r="H1308" s="256"/>
      <c r="I1308" s="256"/>
      <c r="J1308" s="256"/>
    </row>
    <row r="1309" spans="1:10" x14ac:dyDescent="0.2">
      <c r="A1309" s="265" t="str">
        <f t="shared" si="90"/>
        <v>49.</v>
      </c>
      <c r="B1309" s="265" t="str">
        <f t="shared" si="89"/>
        <v/>
      </c>
      <c r="C1309" s="266" t="s">
        <v>16</v>
      </c>
      <c r="D1309" s="267">
        <f>SUMIFS('Rozpočet projektu'!$G$10:$G$5012,'Rozpočet projektu'!$A$10:$A$5012,$A1309&amp;"*",'Rozpočet projektu'!$C$10:$C$5012,$C1309)</f>
        <v>0</v>
      </c>
      <c r="E1309" s="267" t="str">
        <f t="shared" si="88"/>
        <v/>
      </c>
      <c r="F1309" s="267"/>
      <c r="G1309" s="256"/>
      <c r="H1309" s="256"/>
      <c r="I1309" s="256"/>
      <c r="J1309" s="256"/>
    </row>
    <row r="1310" spans="1:10" ht="38.25" x14ac:dyDescent="0.2">
      <c r="A1310" s="265" t="str">
        <f t="shared" si="90"/>
        <v>49.</v>
      </c>
      <c r="B1310" s="265" t="str">
        <f t="shared" si="89"/>
        <v/>
      </c>
      <c r="C1310" s="266" t="s">
        <v>17</v>
      </c>
      <c r="D1310" s="267">
        <f>SUMIFS('Rozpočet projektu'!$G$10:$G$5012,'Rozpočet projektu'!$A$10:$A$5012,$A1310&amp;"*",'Rozpočet projektu'!$C$10:$C$5012,$C1310)</f>
        <v>0</v>
      </c>
      <c r="E1310" s="267" t="str">
        <f t="shared" si="88"/>
        <v/>
      </c>
      <c r="F1310" s="267"/>
      <c r="G1310" s="256"/>
      <c r="H1310" s="256"/>
      <c r="I1310" s="256"/>
      <c r="J1310" s="256"/>
    </row>
    <row r="1311" spans="1:10" ht="25.5" x14ac:dyDescent="0.2">
      <c r="A1311" s="265" t="str">
        <f t="shared" si="90"/>
        <v>49.</v>
      </c>
      <c r="B1311" s="265" t="str">
        <f t="shared" si="89"/>
        <v/>
      </c>
      <c r="C1311" s="266" t="s">
        <v>18</v>
      </c>
      <c r="D1311" s="267">
        <f>SUMIFS('Rozpočet projektu'!$G$10:$G$5012,'Rozpočet projektu'!$A$10:$A$5012,$A1311&amp;"*",'Rozpočet projektu'!$C$10:$C$5012,$C1311)</f>
        <v>0</v>
      </c>
      <c r="E1311" s="267" t="str">
        <f t="shared" si="88"/>
        <v/>
      </c>
      <c r="F1311" s="267"/>
      <c r="G1311" s="256"/>
      <c r="H1311" s="256"/>
      <c r="I1311" s="256"/>
      <c r="J1311" s="256"/>
    </row>
    <row r="1312" spans="1:10" ht="51" x14ac:dyDescent="0.2">
      <c r="A1312" s="265" t="str">
        <f t="shared" si="90"/>
        <v>49.</v>
      </c>
      <c r="B1312" s="265" t="str">
        <f t="shared" si="89"/>
        <v/>
      </c>
      <c r="C1312" s="266" t="s">
        <v>19</v>
      </c>
      <c r="D1312" s="267">
        <f>SUMIFS('Rozpočet projektu'!$G$10:$G$5012,'Rozpočet projektu'!$A$10:$A$5012,$A1312&amp;"*",'Rozpočet projektu'!$C$10:$C$5012,$C1312)</f>
        <v>0</v>
      </c>
      <c r="E1312" s="267" t="str">
        <f t="shared" si="88"/>
        <v/>
      </c>
      <c r="F1312" s="267"/>
      <c r="G1312" s="256"/>
      <c r="H1312" s="256"/>
      <c r="I1312" s="256"/>
      <c r="J1312" s="256"/>
    </row>
    <row r="1313" spans="1:10" ht="25.5" x14ac:dyDescent="0.2">
      <c r="A1313" s="265" t="str">
        <f t="shared" si="90"/>
        <v>49.</v>
      </c>
      <c r="B1313" s="265" t="str">
        <f t="shared" si="89"/>
        <v/>
      </c>
      <c r="C1313" s="266" t="s">
        <v>20</v>
      </c>
      <c r="D1313" s="267">
        <f>SUMIFS('Rozpočet projektu'!$G$10:$G$5012,'Rozpočet projektu'!$A$10:$A$5012,$A1313&amp;"*",'Rozpočet projektu'!$C$10:$C$5012,$C1313)</f>
        <v>0</v>
      </c>
      <c r="E1313" s="267" t="str">
        <f t="shared" si="88"/>
        <v/>
      </c>
      <c r="F1313" s="267"/>
      <c r="G1313" s="256"/>
      <c r="H1313" s="256"/>
      <c r="I1313" s="256"/>
      <c r="J1313" s="256"/>
    </row>
    <row r="1314" spans="1:10" ht="25.5" x14ac:dyDescent="0.2">
      <c r="A1314" s="265" t="str">
        <f t="shared" si="90"/>
        <v>49.</v>
      </c>
      <c r="B1314" s="265" t="str">
        <f t="shared" si="89"/>
        <v/>
      </c>
      <c r="C1314" s="266" t="s">
        <v>21</v>
      </c>
      <c r="D1314" s="267">
        <f>SUMIFS('Rozpočet projektu'!$G$10:$G$5012,'Rozpočet projektu'!$A$10:$A$5012,$A1314&amp;"*",'Rozpočet projektu'!$C$10:$C$5012,$C1314)</f>
        <v>0</v>
      </c>
      <c r="E1314" s="267" t="str">
        <f t="shared" si="88"/>
        <v/>
      </c>
      <c r="F1314" s="267"/>
      <c r="G1314" s="256"/>
      <c r="H1314" s="256"/>
      <c r="I1314" s="256"/>
      <c r="J1314" s="256"/>
    </row>
    <row r="1315" spans="1:10" x14ac:dyDescent="0.2">
      <c r="A1315" s="265" t="str">
        <f t="shared" si="90"/>
        <v>49.</v>
      </c>
      <c r="B1315" s="265" t="str">
        <f t="shared" si="89"/>
        <v/>
      </c>
      <c r="C1315" s="266" t="s">
        <v>22</v>
      </c>
      <c r="D1315" s="267">
        <f>SUMIFS('Rozpočet projektu'!$G$10:$G$5012,'Rozpočet projektu'!$A$10:$A$5012,$A1315&amp;"*",'Rozpočet projektu'!$C$10:$C$5012,$C1315)</f>
        <v>0</v>
      </c>
      <c r="E1315" s="267" t="str">
        <f t="shared" si="88"/>
        <v/>
      </c>
      <c r="F1315" s="267"/>
      <c r="G1315" s="256"/>
      <c r="H1315" s="256"/>
      <c r="I1315" s="256"/>
      <c r="J1315" s="256"/>
    </row>
    <row r="1316" spans="1:10" ht="25.5" x14ac:dyDescent="0.2">
      <c r="A1316" s="265" t="str">
        <f t="shared" si="90"/>
        <v>49.</v>
      </c>
      <c r="B1316" s="265" t="str">
        <f t="shared" si="89"/>
        <v/>
      </c>
      <c r="C1316" s="266" t="s">
        <v>23</v>
      </c>
      <c r="D1316" s="267">
        <f>SUMIFS('Rozpočet projektu'!$G$10:$G$5012,'Rozpočet projektu'!$A$10:$A$5012,$A1316&amp;"*",'Rozpočet projektu'!$C$10:$C$5012,$C1316)</f>
        <v>0</v>
      </c>
      <c r="E1316" s="267" t="str">
        <f t="shared" si="88"/>
        <v/>
      </c>
      <c r="F1316" s="267"/>
      <c r="G1316" s="256"/>
      <c r="H1316" s="256"/>
      <c r="I1316" s="256"/>
      <c r="J1316" s="256"/>
    </row>
    <row r="1317" spans="1:10" ht="25.5" x14ac:dyDescent="0.2">
      <c r="A1317" s="265" t="str">
        <f t="shared" si="90"/>
        <v>49.</v>
      </c>
      <c r="B1317" s="265" t="str">
        <f t="shared" si="89"/>
        <v/>
      </c>
      <c r="C1317" s="266" t="s">
        <v>24</v>
      </c>
      <c r="D1317" s="267">
        <f>SUMIFS('Rozpočet projektu'!$G$10:$G$5012,'Rozpočet projektu'!$A$10:$A$5012,$A1317&amp;"*",'Rozpočet projektu'!$C$10:$C$5012,$C1317)</f>
        <v>0</v>
      </c>
      <c r="E1317" s="267" t="str">
        <f t="shared" si="88"/>
        <v/>
      </c>
      <c r="F1317" s="267"/>
      <c r="G1317" s="256"/>
      <c r="H1317" s="256"/>
      <c r="I1317" s="256"/>
      <c r="J1317" s="256"/>
    </row>
    <row r="1318" spans="1:10" x14ac:dyDescent="0.2">
      <c r="A1318" s="265" t="str">
        <f t="shared" si="90"/>
        <v>49.</v>
      </c>
      <c r="B1318" s="265" t="str">
        <f t="shared" si="89"/>
        <v/>
      </c>
      <c r="C1318" s="266" t="s">
        <v>25</v>
      </c>
      <c r="D1318" s="267">
        <f>SUMIFS('Rozpočet projektu'!$G$10:$G$5012,'Rozpočet projektu'!$A$10:$A$5012,$A1318&amp;"*",'Rozpočet projektu'!$C$10:$C$5012,$C1318)</f>
        <v>0</v>
      </c>
      <c r="E1318" s="267" t="str">
        <f t="shared" si="88"/>
        <v/>
      </c>
      <c r="F1318" s="267"/>
      <c r="G1318" s="256"/>
      <c r="H1318" s="256"/>
      <c r="I1318" s="256"/>
      <c r="J1318" s="256"/>
    </row>
    <row r="1319" spans="1:10" ht="25.5" x14ac:dyDescent="0.2">
      <c r="A1319" s="265" t="str">
        <f t="shared" si="90"/>
        <v>49.</v>
      </c>
      <c r="B1319" s="265" t="str">
        <f t="shared" si="89"/>
        <v/>
      </c>
      <c r="C1319" s="266" t="s">
        <v>26</v>
      </c>
      <c r="D1319" s="267">
        <f>SUMIFS('Rozpočet projektu'!$G$10:$G$5012,'Rozpočet projektu'!$A$10:$A$5012,$A1319&amp;"*",'Rozpočet projektu'!$C$10:$C$5012,$C1319)</f>
        <v>0</v>
      </c>
      <c r="E1319" s="267" t="str">
        <f t="shared" si="88"/>
        <v/>
      </c>
      <c r="F1319" s="267"/>
      <c r="G1319" s="256"/>
      <c r="H1319" s="256"/>
      <c r="I1319" s="256"/>
      <c r="J1319" s="256"/>
    </row>
    <row r="1320" spans="1:10" ht="76.5" x14ac:dyDescent="0.2">
      <c r="A1320" s="265" t="str">
        <f t="shared" si="90"/>
        <v>49.</v>
      </c>
      <c r="B1320" s="265" t="str">
        <f t="shared" si="89"/>
        <v/>
      </c>
      <c r="C1320" s="266" t="s">
        <v>27</v>
      </c>
      <c r="D1320" s="267">
        <f>SUMIFS('Rozpočet projektu'!$G$10:$G$5012,'Rozpočet projektu'!$A$10:$A$5012,$A1320&amp;"*",'Rozpočet projektu'!$C$10:$C$5012,$C1320)</f>
        <v>0</v>
      </c>
      <c r="E1320" s="267" t="str">
        <f t="shared" si="88"/>
        <v/>
      </c>
      <c r="F1320" s="267"/>
      <c r="G1320" s="256"/>
      <c r="H1320" s="256"/>
      <c r="I1320" s="256"/>
      <c r="J1320" s="256"/>
    </row>
    <row r="1321" spans="1:10" ht="102" x14ac:dyDescent="0.2">
      <c r="A1321" s="265" t="str">
        <f t="shared" si="90"/>
        <v>49.</v>
      </c>
      <c r="B1321" s="265" t="str">
        <f t="shared" si="89"/>
        <v/>
      </c>
      <c r="C1321" s="266" t="s">
        <v>28</v>
      </c>
      <c r="D1321" s="267">
        <f>SUMIFS('Rozpočet projektu'!$G$10:$G$5012,'Rozpočet projektu'!$A$10:$A$5012,$A1321&amp;"*",'Rozpočet projektu'!$C$10:$C$5012,$C1321)</f>
        <v>0</v>
      </c>
      <c r="E1321" s="267" t="str">
        <f t="shared" si="88"/>
        <v/>
      </c>
      <c r="F1321" s="267"/>
      <c r="G1321" s="256"/>
      <c r="H1321" s="256"/>
      <c r="I1321" s="256"/>
      <c r="J1321" s="256"/>
    </row>
    <row r="1322" spans="1:10" ht="76.5" x14ac:dyDescent="0.2">
      <c r="A1322" s="265" t="str">
        <f t="shared" si="90"/>
        <v>49.</v>
      </c>
      <c r="B1322" s="265" t="str">
        <f t="shared" si="89"/>
        <v/>
      </c>
      <c r="C1322" s="266" t="s">
        <v>29</v>
      </c>
      <c r="D1322" s="267">
        <f>SUMIFS('Rozpočet projektu'!$G$10:$G$5012,'Rozpočet projektu'!$A$10:$A$5012,$A1322&amp;"*",'Rozpočet projektu'!$C$10:$C$5012,$C1322)</f>
        <v>0</v>
      </c>
      <c r="E1322" s="267" t="str">
        <f t="shared" si="88"/>
        <v/>
      </c>
      <c r="F1322" s="267"/>
      <c r="G1322" s="256"/>
      <c r="H1322" s="256"/>
      <c r="I1322" s="256"/>
      <c r="J1322" s="256"/>
    </row>
    <row r="1323" spans="1:10" ht="63.75" x14ac:dyDescent="0.2">
      <c r="A1323" s="265" t="str">
        <f t="shared" si="90"/>
        <v>49.</v>
      </c>
      <c r="B1323" s="265" t="str">
        <f t="shared" si="89"/>
        <v/>
      </c>
      <c r="C1323" s="266" t="s">
        <v>30</v>
      </c>
      <c r="D1323" s="267">
        <f>SUMIFS('Rozpočet projektu'!$G$10:$G$5012,'Rozpočet projektu'!$A$10:$A$5012,$A1323&amp;"*",'Rozpočet projektu'!$C$10:$C$5012,$C1323)</f>
        <v>0</v>
      </c>
      <c r="E1323" s="267" t="str">
        <f t="shared" si="88"/>
        <v/>
      </c>
      <c r="F1323" s="267"/>
      <c r="G1323" s="256"/>
      <c r="H1323" s="256"/>
      <c r="I1323" s="256"/>
      <c r="J1323" s="256"/>
    </row>
    <row r="1324" spans="1:10" ht="38.25" x14ac:dyDescent="0.2">
      <c r="A1324" s="265" t="str">
        <f t="shared" si="90"/>
        <v>49.</v>
      </c>
      <c r="B1324" s="265" t="str">
        <f t="shared" si="89"/>
        <v/>
      </c>
      <c r="C1324" s="266" t="s">
        <v>31</v>
      </c>
      <c r="D1324" s="267">
        <f>SUMIFS('Rozpočet projektu'!$G$10:$G$5012,'Rozpočet projektu'!$A$10:$A$5012,$A1324&amp;"*",'Rozpočet projektu'!$C$10:$C$5012,$C1324)</f>
        <v>0</v>
      </c>
      <c r="E1324" s="267" t="str">
        <f t="shared" si="88"/>
        <v/>
      </c>
      <c r="F1324" s="267"/>
      <c r="G1324" s="256"/>
      <c r="H1324" s="256"/>
      <c r="I1324" s="256"/>
      <c r="J1324" s="256"/>
    </row>
    <row r="1325" spans="1:10" ht="25.5" x14ac:dyDescent="0.2">
      <c r="A1325" s="265" t="str">
        <f t="shared" si="90"/>
        <v>49.</v>
      </c>
      <c r="B1325" s="265" t="str">
        <f t="shared" si="89"/>
        <v/>
      </c>
      <c r="C1325" s="266" t="s">
        <v>32</v>
      </c>
      <c r="D1325" s="267">
        <f>SUMIFS('Rozpočet projektu'!$G$10:$G$5012,'Rozpočet projektu'!$A$10:$A$5012,$A1325&amp;"*",'Rozpočet projektu'!$C$10:$C$5012,$C1325)</f>
        <v>0</v>
      </c>
      <c r="E1325" s="267" t="str">
        <f t="shared" si="88"/>
        <v/>
      </c>
      <c r="F1325" s="267"/>
      <c r="G1325" s="256"/>
      <c r="H1325" s="256"/>
      <c r="I1325" s="256"/>
      <c r="J1325" s="256"/>
    </row>
    <row r="1326" spans="1:10" ht="25.5" x14ac:dyDescent="0.2">
      <c r="A1326" s="265" t="str">
        <f t="shared" si="90"/>
        <v>49.</v>
      </c>
      <c r="B1326" s="265" t="str">
        <f t="shared" si="89"/>
        <v/>
      </c>
      <c r="C1326" s="266" t="s">
        <v>70</v>
      </c>
      <c r="D1326" s="267">
        <f>SUMIFS('Rozpočet projektu'!$G$10:$G$5012,'Rozpočet projektu'!$A$10:$A$5012,$A1326&amp;"*",'Rozpočet projektu'!$C$10:$C$5012,$C1326)</f>
        <v>0</v>
      </c>
      <c r="E1326" s="267" t="str">
        <f t="shared" si="88"/>
        <v/>
      </c>
      <c r="F1326" s="267"/>
      <c r="G1326" s="256"/>
      <c r="H1326" s="256"/>
      <c r="I1326" s="256"/>
      <c r="J1326" s="256"/>
    </row>
    <row r="1327" spans="1:10" ht="38.25" x14ac:dyDescent="0.2">
      <c r="A1327" s="265" t="str">
        <f t="shared" si="90"/>
        <v>49.</v>
      </c>
      <c r="B1327" s="265" t="str">
        <f t="shared" si="89"/>
        <v/>
      </c>
      <c r="C1327" s="266" t="s">
        <v>34</v>
      </c>
      <c r="D1327" s="267">
        <f>SUMIFS('Rozpočet projektu'!$G$10:$G$5012,'Rozpočet projektu'!$A$10:$A$5012,$A1327&amp;"*",'Rozpočet projektu'!$C$10:$C$5012,$C1327)</f>
        <v>0</v>
      </c>
      <c r="E1327" s="267" t="str">
        <f t="shared" si="88"/>
        <v/>
      </c>
      <c r="F1327" s="267"/>
      <c r="G1327" s="256"/>
      <c r="H1327" s="256"/>
      <c r="I1327" s="256"/>
      <c r="J1327" s="256"/>
    </row>
    <row r="1328" spans="1:10" x14ac:dyDescent="0.2">
      <c r="A1328" s="265" t="s">
        <v>92</v>
      </c>
      <c r="B1328" s="265" t="str">
        <f t="shared" si="89"/>
        <v/>
      </c>
      <c r="C1328" s="266" t="s">
        <v>8</v>
      </c>
      <c r="D1328" s="267">
        <f>SUMIFS('Rozpočet projektu'!$G$10:$G$5012,'Rozpočet projektu'!$A$10:$A$5012,$A1328&amp;"*",'Rozpočet projektu'!$C$10:$C$5012,$C1328)</f>
        <v>0</v>
      </c>
      <c r="E1328" s="267" t="str">
        <f t="shared" si="88"/>
        <v/>
      </c>
      <c r="F1328" s="267"/>
      <c r="G1328" s="256"/>
      <c r="H1328" s="256"/>
      <c r="I1328" s="256"/>
      <c r="J1328" s="256"/>
    </row>
    <row r="1329" spans="1:10" ht="25.5" x14ac:dyDescent="0.2">
      <c r="A1329" s="265" t="str">
        <f>+A1328</f>
        <v>50.</v>
      </c>
      <c r="B1329" s="265" t="str">
        <f t="shared" si="89"/>
        <v/>
      </c>
      <c r="C1329" s="266" t="s">
        <v>9</v>
      </c>
      <c r="D1329" s="267">
        <f>SUMIFS('Rozpočet projektu'!$G$10:$G$5012,'Rozpočet projektu'!$A$10:$A$5012,$A1329&amp;"*",'Rozpočet projektu'!$C$10:$C$5012,$C1329)</f>
        <v>0</v>
      </c>
      <c r="E1329" s="267" t="str">
        <f t="shared" si="88"/>
        <v/>
      </c>
      <c r="F1329" s="267"/>
      <c r="G1329" s="256"/>
      <c r="H1329" s="256"/>
      <c r="I1329" s="256"/>
      <c r="J1329" s="256"/>
    </row>
    <row r="1330" spans="1:10" ht="38.25" x14ac:dyDescent="0.2">
      <c r="A1330" s="265" t="str">
        <f>+A1329</f>
        <v>50.</v>
      </c>
      <c r="B1330" s="265" t="str">
        <f t="shared" si="89"/>
        <v/>
      </c>
      <c r="C1330" s="266" t="s">
        <v>10</v>
      </c>
      <c r="D1330" s="267">
        <f>SUMIFS('Rozpočet projektu'!$G$10:$G$5012,'Rozpočet projektu'!$A$10:$A$5012,$A1330&amp;"*",'Rozpočet projektu'!$C$10:$C$5012,$C1330)</f>
        <v>0</v>
      </c>
      <c r="E1330" s="267" t="str">
        <f t="shared" si="88"/>
        <v/>
      </c>
      <c r="F1330" s="267"/>
      <c r="G1330" s="256"/>
      <c r="H1330" s="256"/>
      <c r="I1330" s="256"/>
      <c r="J1330" s="256"/>
    </row>
    <row r="1331" spans="1:10" x14ac:dyDescent="0.2">
      <c r="A1331" s="265" t="str">
        <f t="shared" ref="A1331:A1354" si="91">+A1330</f>
        <v>50.</v>
      </c>
      <c r="B1331" s="265" t="str">
        <f t="shared" si="89"/>
        <v/>
      </c>
      <c r="C1331" s="266" t="s">
        <v>11</v>
      </c>
      <c r="D1331" s="267">
        <f>SUMIFS('Rozpočet projektu'!$G$10:$G$5012,'Rozpočet projektu'!$A$10:$A$5012,$A1331&amp;"*",'Rozpočet projektu'!$C$10:$C$5012,$C1331)</f>
        <v>0</v>
      </c>
      <c r="E1331" s="267" t="str">
        <f t="shared" si="88"/>
        <v/>
      </c>
      <c r="F1331" s="267"/>
      <c r="G1331" s="256"/>
      <c r="H1331" s="256"/>
      <c r="I1331" s="256"/>
      <c r="J1331" s="256"/>
    </row>
    <row r="1332" spans="1:10" ht="51" x14ac:dyDescent="0.2">
      <c r="A1332" s="265" t="str">
        <f t="shared" si="91"/>
        <v>50.</v>
      </c>
      <c r="B1332" s="265" t="str">
        <f t="shared" si="89"/>
        <v/>
      </c>
      <c r="C1332" s="266" t="s">
        <v>12</v>
      </c>
      <c r="D1332" s="267">
        <f>SUMIFS('Rozpočet projektu'!$G$10:$G$5012,'Rozpočet projektu'!$A$10:$A$5012,$A1332&amp;"*",'Rozpočet projektu'!$C$10:$C$5012,$C1332)</f>
        <v>0</v>
      </c>
      <c r="E1332" s="267" t="str">
        <f t="shared" si="88"/>
        <v/>
      </c>
      <c r="F1332" s="267"/>
      <c r="G1332" s="256"/>
      <c r="H1332" s="256"/>
      <c r="I1332" s="256"/>
      <c r="J1332" s="256"/>
    </row>
    <row r="1333" spans="1:10" ht="25.5" x14ac:dyDescent="0.2">
      <c r="A1333" s="265" t="str">
        <f t="shared" si="91"/>
        <v>50.</v>
      </c>
      <c r="B1333" s="265" t="str">
        <f t="shared" si="89"/>
        <v/>
      </c>
      <c r="C1333" s="266" t="s">
        <v>13</v>
      </c>
      <c r="D1333" s="267">
        <f>SUMIFS('Rozpočet projektu'!$G$10:$G$5012,'Rozpočet projektu'!$A$10:$A$5012,$A1333&amp;"*",'Rozpočet projektu'!$C$10:$C$5012,$C1333)</f>
        <v>0</v>
      </c>
      <c r="E1333" s="267" t="str">
        <f t="shared" si="88"/>
        <v/>
      </c>
      <c r="F1333" s="267"/>
      <c r="G1333" s="256"/>
      <c r="H1333" s="256"/>
      <c r="I1333" s="256"/>
      <c r="J1333" s="256"/>
    </row>
    <row r="1334" spans="1:10" x14ac:dyDescent="0.2">
      <c r="A1334" s="265" t="str">
        <f t="shared" si="91"/>
        <v>50.</v>
      </c>
      <c r="B1334" s="265" t="str">
        <f t="shared" si="89"/>
        <v/>
      </c>
      <c r="C1334" s="266" t="s">
        <v>14</v>
      </c>
      <c r="D1334" s="267">
        <f>SUMIFS('Rozpočet projektu'!$G$10:$G$5012,'Rozpočet projektu'!$A$10:$A$5012,$A1334&amp;"*",'Rozpočet projektu'!$C$10:$C$5012,$C1334)</f>
        <v>0</v>
      </c>
      <c r="E1334" s="267" t="str">
        <f t="shared" si="88"/>
        <v/>
      </c>
      <c r="F1334" s="267"/>
      <c r="G1334" s="256"/>
      <c r="H1334" s="256"/>
      <c r="I1334" s="256"/>
      <c r="J1334" s="256"/>
    </row>
    <row r="1335" spans="1:10" ht="38.25" x14ac:dyDescent="0.2">
      <c r="A1335" s="265" t="str">
        <f t="shared" si="91"/>
        <v>50.</v>
      </c>
      <c r="B1335" s="265" t="str">
        <f t="shared" si="89"/>
        <v/>
      </c>
      <c r="C1335" s="266" t="s">
        <v>15</v>
      </c>
      <c r="D1335" s="267">
        <f>SUMIFS('Rozpočet projektu'!$G$10:$G$5012,'Rozpočet projektu'!$A$10:$A$5012,$A1335&amp;"*",'Rozpočet projektu'!$C$10:$C$5012,$C1335)</f>
        <v>0</v>
      </c>
      <c r="E1335" s="267" t="str">
        <f t="shared" si="88"/>
        <v/>
      </c>
      <c r="F1335" s="267"/>
      <c r="G1335" s="256"/>
      <c r="H1335" s="256"/>
      <c r="I1335" s="256"/>
      <c r="J1335" s="256"/>
    </row>
    <row r="1336" spans="1:10" x14ac:dyDescent="0.2">
      <c r="A1336" s="265" t="str">
        <f t="shared" si="91"/>
        <v>50.</v>
      </c>
      <c r="B1336" s="265" t="str">
        <f t="shared" si="89"/>
        <v/>
      </c>
      <c r="C1336" s="266" t="s">
        <v>16</v>
      </c>
      <c r="D1336" s="267">
        <f>SUMIFS('Rozpočet projektu'!$G$10:$G$5012,'Rozpočet projektu'!$A$10:$A$5012,$A1336&amp;"*",'Rozpočet projektu'!$C$10:$C$5012,$C1336)</f>
        <v>0</v>
      </c>
      <c r="E1336" s="267" t="str">
        <f t="shared" si="88"/>
        <v/>
      </c>
      <c r="F1336" s="267"/>
      <c r="G1336" s="256"/>
      <c r="H1336" s="256"/>
      <c r="I1336" s="256"/>
      <c r="J1336" s="256"/>
    </row>
    <row r="1337" spans="1:10" ht="38.25" x14ac:dyDescent="0.2">
      <c r="A1337" s="265" t="str">
        <f t="shared" si="91"/>
        <v>50.</v>
      </c>
      <c r="B1337" s="265" t="str">
        <f t="shared" si="89"/>
        <v/>
      </c>
      <c r="C1337" s="266" t="s">
        <v>17</v>
      </c>
      <c r="D1337" s="267">
        <f>SUMIFS('Rozpočet projektu'!$G$10:$G$5012,'Rozpočet projektu'!$A$10:$A$5012,$A1337&amp;"*",'Rozpočet projektu'!$C$10:$C$5012,$C1337)</f>
        <v>0</v>
      </c>
      <c r="E1337" s="267" t="str">
        <f t="shared" si="88"/>
        <v/>
      </c>
      <c r="F1337" s="267"/>
      <c r="G1337" s="256"/>
      <c r="H1337" s="256"/>
      <c r="I1337" s="256"/>
      <c r="J1337" s="256"/>
    </row>
    <row r="1338" spans="1:10" ht="25.5" x14ac:dyDescent="0.2">
      <c r="A1338" s="265" t="str">
        <f t="shared" si="91"/>
        <v>50.</v>
      </c>
      <c r="B1338" s="265" t="str">
        <f t="shared" si="89"/>
        <v/>
      </c>
      <c r="C1338" s="266" t="s">
        <v>18</v>
      </c>
      <c r="D1338" s="267">
        <f>SUMIFS('Rozpočet projektu'!$G$10:$G$5012,'Rozpočet projektu'!$A$10:$A$5012,$A1338&amp;"*",'Rozpočet projektu'!$C$10:$C$5012,$C1338)</f>
        <v>0</v>
      </c>
      <c r="E1338" s="267" t="str">
        <f t="shared" si="88"/>
        <v/>
      </c>
      <c r="F1338" s="267"/>
      <c r="G1338" s="256"/>
      <c r="H1338" s="256"/>
      <c r="I1338" s="256"/>
      <c r="J1338" s="256"/>
    </row>
    <row r="1339" spans="1:10" ht="51" x14ac:dyDescent="0.2">
      <c r="A1339" s="265" t="str">
        <f t="shared" si="91"/>
        <v>50.</v>
      </c>
      <c r="B1339" s="265" t="str">
        <f t="shared" si="89"/>
        <v/>
      </c>
      <c r="C1339" s="266" t="s">
        <v>19</v>
      </c>
      <c r="D1339" s="267">
        <f>SUMIFS('Rozpočet projektu'!$G$10:$G$5012,'Rozpočet projektu'!$A$10:$A$5012,$A1339&amp;"*",'Rozpočet projektu'!$C$10:$C$5012,$C1339)</f>
        <v>0</v>
      </c>
      <c r="E1339" s="267" t="str">
        <f t="shared" si="88"/>
        <v/>
      </c>
      <c r="F1339" s="267"/>
      <c r="G1339" s="256"/>
      <c r="H1339" s="256"/>
      <c r="I1339" s="256"/>
      <c r="J1339" s="256"/>
    </row>
    <row r="1340" spans="1:10" ht="25.5" x14ac:dyDescent="0.2">
      <c r="A1340" s="265" t="str">
        <f t="shared" si="91"/>
        <v>50.</v>
      </c>
      <c r="B1340" s="265" t="str">
        <f t="shared" si="89"/>
        <v/>
      </c>
      <c r="C1340" s="266" t="s">
        <v>20</v>
      </c>
      <c r="D1340" s="267">
        <f>SUMIFS('Rozpočet projektu'!$G$10:$G$5012,'Rozpočet projektu'!$A$10:$A$5012,$A1340&amp;"*",'Rozpočet projektu'!$C$10:$C$5012,$C1340)</f>
        <v>0</v>
      </c>
      <c r="E1340" s="267" t="str">
        <f t="shared" si="88"/>
        <v/>
      </c>
      <c r="F1340" s="267"/>
      <c r="G1340" s="256"/>
      <c r="H1340" s="256"/>
      <c r="I1340" s="256"/>
      <c r="J1340" s="256"/>
    </row>
    <row r="1341" spans="1:10" ht="25.5" x14ac:dyDescent="0.2">
      <c r="A1341" s="265" t="str">
        <f t="shared" si="91"/>
        <v>50.</v>
      </c>
      <c r="B1341" s="265" t="str">
        <f t="shared" si="89"/>
        <v/>
      </c>
      <c r="C1341" s="266" t="s">
        <v>21</v>
      </c>
      <c r="D1341" s="267">
        <f>SUMIFS('Rozpočet projektu'!$G$10:$G$5012,'Rozpočet projektu'!$A$10:$A$5012,$A1341&amp;"*",'Rozpočet projektu'!$C$10:$C$5012,$C1341)</f>
        <v>0</v>
      </c>
      <c r="E1341" s="267" t="str">
        <f t="shared" si="88"/>
        <v/>
      </c>
      <c r="F1341" s="267"/>
      <c r="G1341" s="256"/>
      <c r="H1341" s="256"/>
      <c r="I1341" s="256"/>
      <c r="J1341" s="256"/>
    </row>
    <row r="1342" spans="1:10" x14ac:dyDescent="0.2">
      <c r="A1342" s="265" t="str">
        <f t="shared" si="91"/>
        <v>50.</v>
      </c>
      <c r="B1342" s="265" t="str">
        <f t="shared" si="89"/>
        <v/>
      </c>
      <c r="C1342" s="266" t="s">
        <v>22</v>
      </c>
      <c r="D1342" s="267">
        <f>SUMIFS('Rozpočet projektu'!$G$10:$G$5012,'Rozpočet projektu'!$A$10:$A$5012,$A1342&amp;"*",'Rozpočet projektu'!$C$10:$C$5012,$C1342)</f>
        <v>0</v>
      </c>
      <c r="E1342" s="267" t="str">
        <f t="shared" si="88"/>
        <v/>
      </c>
      <c r="F1342" s="267"/>
      <c r="G1342" s="256"/>
      <c r="H1342" s="256"/>
      <c r="I1342" s="256"/>
      <c r="J1342" s="256"/>
    </row>
    <row r="1343" spans="1:10" ht="25.5" x14ac:dyDescent="0.2">
      <c r="A1343" s="265" t="str">
        <f t="shared" si="91"/>
        <v>50.</v>
      </c>
      <c r="B1343" s="265" t="str">
        <f t="shared" si="89"/>
        <v/>
      </c>
      <c r="C1343" s="266" t="s">
        <v>23</v>
      </c>
      <c r="D1343" s="267">
        <f>SUMIFS('Rozpočet projektu'!$G$10:$G$5012,'Rozpočet projektu'!$A$10:$A$5012,$A1343&amp;"*",'Rozpočet projektu'!$C$10:$C$5012,$C1343)</f>
        <v>0</v>
      </c>
      <c r="E1343" s="267" t="str">
        <f t="shared" si="88"/>
        <v/>
      </c>
      <c r="F1343" s="267"/>
      <c r="G1343" s="256"/>
      <c r="H1343" s="256"/>
      <c r="I1343" s="256"/>
      <c r="J1343" s="256"/>
    </row>
    <row r="1344" spans="1:10" ht="25.5" x14ac:dyDescent="0.2">
      <c r="A1344" s="265" t="str">
        <f t="shared" si="91"/>
        <v>50.</v>
      </c>
      <c r="B1344" s="265" t="str">
        <f t="shared" si="89"/>
        <v/>
      </c>
      <c r="C1344" s="266" t="s">
        <v>24</v>
      </c>
      <c r="D1344" s="267">
        <f>SUMIFS('Rozpočet projektu'!$G$10:$G$5012,'Rozpočet projektu'!$A$10:$A$5012,$A1344&amp;"*",'Rozpočet projektu'!$C$10:$C$5012,$C1344)</f>
        <v>0</v>
      </c>
      <c r="E1344" s="267" t="str">
        <f t="shared" si="88"/>
        <v/>
      </c>
      <c r="F1344" s="267"/>
      <c r="G1344" s="256"/>
      <c r="H1344" s="256"/>
      <c r="I1344" s="256"/>
      <c r="J1344" s="256"/>
    </row>
    <row r="1345" spans="1:10" x14ac:dyDescent="0.2">
      <c r="A1345" s="265" t="str">
        <f t="shared" si="91"/>
        <v>50.</v>
      </c>
      <c r="B1345" s="265" t="str">
        <f t="shared" si="89"/>
        <v/>
      </c>
      <c r="C1345" s="266" t="s">
        <v>25</v>
      </c>
      <c r="D1345" s="267">
        <f>SUMIFS('Rozpočet projektu'!$G$10:$G$5012,'Rozpočet projektu'!$A$10:$A$5012,$A1345&amp;"*",'Rozpočet projektu'!$C$10:$C$5012,$C1345)</f>
        <v>0</v>
      </c>
      <c r="E1345" s="267" t="str">
        <f t="shared" si="88"/>
        <v/>
      </c>
      <c r="F1345" s="267"/>
      <c r="G1345" s="256"/>
      <c r="H1345" s="256"/>
      <c r="I1345" s="256"/>
      <c r="J1345" s="256"/>
    </row>
    <row r="1346" spans="1:10" ht="25.5" x14ac:dyDescent="0.2">
      <c r="A1346" s="265" t="str">
        <f t="shared" si="91"/>
        <v>50.</v>
      </c>
      <c r="B1346" s="265" t="str">
        <f t="shared" si="89"/>
        <v/>
      </c>
      <c r="C1346" s="266" t="s">
        <v>26</v>
      </c>
      <c r="D1346" s="267">
        <f>SUMIFS('Rozpočet projektu'!$G$10:$G$5012,'Rozpočet projektu'!$A$10:$A$5012,$A1346&amp;"*",'Rozpočet projektu'!$C$10:$C$5012,$C1346)</f>
        <v>0</v>
      </c>
      <c r="E1346" s="267" t="str">
        <f t="shared" si="88"/>
        <v/>
      </c>
      <c r="F1346" s="267"/>
      <c r="G1346" s="256"/>
      <c r="H1346" s="256"/>
      <c r="I1346" s="256"/>
      <c r="J1346" s="256"/>
    </row>
    <row r="1347" spans="1:10" ht="76.5" x14ac:dyDescent="0.2">
      <c r="A1347" s="265" t="str">
        <f t="shared" si="91"/>
        <v>50.</v>
      </c>
      <c r="B1347" s="265" t="str">
        <f t="shared" si="89"/>
        <v/>
      </c>
      <c r="C1347" s="266" t="s">
        <v>27</v>
      </c>
      <c r="D1347" s="267">
        <f>SUMIFS('Rozpočet projektu'!$G$10:$G$5012,'Rozpočet projektu'!$A$10:$A$5012,$A1347&amp;"*",'Rozpočet projektu'!$C$10:$C$5012,$C1347)</f>
        <v>0</v>
      </c>
      <c r="E1347" s="267" t="str">
        <f t="shared" si="88"/>
        <v/>
      </c>
      <c r="F1347" s="267"/>
      <c r="G1347" s="256"/>
      <c r="H1347" s="256"/>
      <c r="I1347" s="256"/>
      <c r="J1347" s="256"/>
    </row>
    <row r="1348" spans="1:10" ht="102" x14ac:dyDescent="0.2">
      <c r="A1348" s="265" t="str">
        <f t="shared" si="91"/>
        <v>50.</v>
      </c>
      <c r="B1348" s="265" t="str">
        <f t="shared" si="89"/>
        <v/>
      </c>
      <c r="C1348" s="266" t="s">
        <v>28</v>
      </c>
      <c r="D1348" s="267">
        <f>SUMIFS('Rozpočet projektu'!$G$10:$G$5012,'Rozpočet projektu'!$A$10:$A$5012,$A1348&amp;"*",'Rozpočet projektu'!$C$10:$C$5012,$C1348)</f>
        <v>0</v>
      </c>
      <c r="E1348" s="267" t="str">
        <f t="shared" si="88"/>
        <v/>
      </c>
      <c r="F1348" s="267"/>
      <c r="G1348" s="256"/>
      <c r="H1348" s="256"/>
      <c r="I1348" s="256"/>
      <c r="J1348" s="256"/>
    </row>
    <row r="1349" spans="1:10" ht="76.5" x14ac:dyDescent="0.2">
      <c r="A1349" s="265" t="str">
        <f t="shared" si="91"/>
        <v>50.</v>
      </c>
      <c r="B1349" s="265" t="str">
        <f t="shared" si="89"/>
        <v/>
      </c>
      <c r="C1349" s="266" t="s">
        <v>29</v>
      </c>
      <c r="D1349" s="267">
        <f>SUMIFS('Rozpočet projektu'!$G$10:$G$5012,'Rozpočet projektu'!$A$10:$A$5012,$A1349&amp;"*",'Rozpočet projektu'!$C$10:$C$5012,$C1349)</f>
        <v>0</v>
      </c>
      <c r="E1349" s="267" t="str">
        <f t="shared" ref="E1349:E1354" si="92">IFERROR(IF(IF(ROUND($E$2*D1349,2)&gt;($E$2*D1349),ROUND($E$2*D1349,2)-ROUNDUP(ROUND($E$2*D1349,2)-($E$2*D1349),2),ROUND($E$2*D1349,2))&gt;0,IF(ROUND($E$2*D1349,2)&gt;($E$2*D1349),ROUND($E$2*D1349,2)-ROUNDUP(ROUND($E$2*D1349,2)-($E$2*D1349),2),ROUND($E$2*D1349,2)),""),"")</f>
        <v/>
      </c>
      <c r="F1349" s="267"/>
      <c r="G1349" s="256"/>
      <c r="H1349" s="256"/>
      <c r="I1349" s="256"/>
      <c r="J1349" s="256"/>
    </row>
    <row r="1350" spans="1:10" ht="63.75" x14ac:dyDescent="0.2">
      <c r="A1350" s="265" t="str">
        <f t="shared" si="91"/>
        <v>50.</v>
      </c>
      <c r="B1350" s="265" t="str">
        <f>IFERROR(VLOOKUP(A1350,$P$2:$Q$51,2,FALSE),"")</f>
        <v/>
      </c>
      <c r="C1350" s="266" t="s">
        <v>30</v>
      </c>
      <c r="D1350" s="267">
        <f>SUMIFS('Rozpočet projektu'!$G$10:$G$5012,'Rozpočet projektu'!$A$10:$A$5012,$A1350&amp;"*",'Rozpočet projektu'!$C$10:$C$5012,$C1350)</f>
        <v>0</v>
      </c>
      <c r="E1350" s="267" t="str">
        <f t="shared" si="92"/>
        <v/>
      </c>
      <c r="F1350" s="267"/>
      <c r="G1350" s="256"/>
      <c r="H1350" s="256"/>
      <c r="I1350" s="256"/>
      <c r="J1350" s="256"/>
    </row>
    <row r="1351" spans="1:10" ht="38.25" x14ac:dyDescent="0.2">
      <c r="A1351" s="265" t="str">
        <f t="shared" si="91"/>
        <v>50.</v>
      </c>
      <c r="B1351" s="265" t="str">
        <f>IFERROR(VLOOKUP(A1351,$P$2:$Q$51,2,FALSE),"")</f>
        <v/>
      </c>
      <c r="C1351" s="266" t="s">
        <v>31</v>
      </c>
      <c r="D1351" s="267">
        <f>SUMIFS('Rozpočet projektu'!$G$10:$G$5012,'Rozpočet projektu'!$A$10:$A$5012,$A1351&amp;"*",'Rozpočet projektu'!$C$10:$C$5012,$C1351)</f>
        <v>0</v>
      </c>
      <c r="E1351" s="267" t="str">
        <f t="shared" si="92"/>
        <v/>
      </c>
      <c r="F1351" s="267"/>
      <c r="G1351" s="256"/>
      <c r="H1351" s="256"/>
      <c r="I1351" s="256"/>
      <c r="J1351" s="256"/>
    </row>
    <row r="1352" spans="1:10" ht="25.5" x14ac:dyDescent="0.2">
      <c r="A1352" s="265" t="str">
        <f t="shared" si="91"/>
        <v>50.</v>
      </c>
      <c r="B1352" s="265" t="str">
        <f>IFERROR(VLOOKUP(A1352,$P$2:$Q$51,2,FALSE),"")</f>
        <v/>
      </c>
      <c r="C1352" s="266" t="s">
        <v>32</v>
      </c>
      <c r="D1352" s="267">
        <f>SUMIFS('Rozpočet projektu'!$G$10:$G$5012,'Rozpočet projektu'!$A$10:$A$5012,$A1352&amp;"*",'Rozpočet projektu'!$C$10:$C$5012,$C1352)</f>
        <v>0</v>
      </c>
      <c r="E1352" s="267" t="str">
        <f t="shared" si="92"/>
        <v/>
      </c>
      <c r="F1352" s="267"/>
      <c r="G1352" s="256"/>
      <c r="H1352" s="256"/>
      <c r="I1352" s="256"/>
      <c r="J1352" s="256"/>
    </row>
    <row r="1353" spans="1:10" ht="25.5" x14ac:dyDescent="0.2">
      <c r="A1353" s="265" t="str">
        <f t="shared" si="91"/>
        <v>50.</v>
      </c>
      <c r="B1353" s="265" t="str">
        <f>IFERROR(VLOOKUP(A1353,$P$2:$Q$51,2,FALSE),"")</f>
        <v/>
      </c>
      <c r="C1353" s="266" t="s">
        <v>70</v>
      </c>
      <c r="D1353" s="267">
        <f>SUMIFS('Rozpočet projektu'!$G$10:$G$5012,'Rozpočet projektu'!$A$10:$A$5012,$A1353&amp;"*",'Rozpočet projektu'!$C$10:$C$5012,$C1353)</f>
        <v>0</v>
      </c>
      <c r="E1353" s="267" t="str">
        <f t="shared" si="92"/>
        <v/>
      </c>
      <c r="F1353" s="267"/>
      <c r="G1353" s="256"/>
      <c r="H1353" s="256"/>
      <c r="I1353" s="256"/>
      <c r="J1353" s="256"/>
    </row>
    <row r="1354" spans="1:10" ht="38.25" x14ac:dyDescent="0.2">
      <c r="A1354" s="265" t="str">
        <f t="shared" si="91"/>
        <v>50.</v>
      </c>
      <c r="B1354" s="265" t="str">
        <f>IFERROR(VLOOKUP(A1354,$P$2:$Q$51,2,FALSE),"")</f>
        <v/>
      </c>
      <c r="C1354" s="266" t="s">
        <v>34</v>
      </c>
      <c r="D1354" s="267">
        <f>SUMIFS('Rozpočet projektu'!$G$10:$G$5012,'Rozpočet projektu'!$A$10:$A$5012,$A1354&amp;"*",'Rozpočet projektu'!$C$10:$C$5012,$C1354)</f>
        <v>0</v>
      </c>
      <c r="E1354" s="267" t="str">
        <f t="shared" si="92"/>
        <v/>
      </c>
      <c r="F1354" s="267"/>
      <c r="G1354" s="256"/>
      <c r="H1354" s="256"/>
      <c r="I1354" s="256"/>
      <c r="J1354" s="256"/>
    </row>
  </sheetData>
  <autoFilter ref="A3:D1354" xr:uid="{00000000-0009-0000-0000-000001000000}"/>
  <mergeCells count="9">
    <mergeCell ref="L1:O1"/>
    <mergeCell ref="A3:A4"/>
    <mergeCell ref="B3:B4"/>
    <mergeCell ref="C3:C4"/>
    <mergeCell ref="D3:D4"/>
    <mergeCell ref="E3:E4"/>
    <mergeCell ref="F3:F4"/>
    <mergeCell ref="A1:C2"/>
    <mergeCell ref="D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indexed="32"/>
    <pageSetUpPr autoPageBreaks="0" fitToPage="1"/>
  </sheetPr>
  <dimension ref="A1:N1552"/>
  <sheetViews>
    <sheetView tabSelected="1" topLeftCell="A4" zoomScale="85" zoomScaleNormal="85" zoomScaleSheetLayoutView="115" workbookViewId="0">
      <selection activeCell="M89" sqref="M89:M90"/>
    </sheetView>
  </sheetViews>
  <sheetFormatPr defaultRowHeight="12" customHeight="1" x14ac:dyDescent="0.2"/>
  <cols>
    <col min="1" max="1" width="10.42578125" style="2" customWidth="1"/>
    <col min="2" max="2" width="46.42578125" style="190" customWidth="1"/>
    <col min="3" max="3" width="26.5703125" style="3" customWidth="1"/>
    <col min="4" max="4" width="15.85546875" style="4" customWidth="1"/>
    <col min="5" max="5" width="14.5703125" style="5" customWidth="1"/>
    <col min="6" max="6" width="14.140625" style="5" customWidth="1"/>
    <col min="7" max="7" width="18.28515625" style="6" customWidth="1"/>
    <col min="8" max="8" width="83.28515625" style="6" customWidth="1"/>
    <col min="9" max="9" width="15.28515625" style="3" customWidth="1"/>
    <col min="10" max="10" width="12.28515625" style="1" customWidth="1"/>
    <col min="11" max="11" width="5" style="1" hidden="1" customWidth="1"/>
    <col min="12" max="12" width="9.140625" style="281"/>
    <col min="13" max="16384" width="9.140625" style="1"/>
  </cols>
  <sheetData>
    <row r="1" spans="1:12" ht="12" customHeight="1" x14ac:dyDescent="0.2">
      <c r="A1" s="206"/>
      <c r="B1" s="207"/>
      <c r="C1" s="1"/>
      <c r="D1" s="208"/>
      <c r="E1" s="209"/>
      <c r="F1" s="209"/>
      <c r="G1" s="210"/>
      <c r="H1" s="210"/>
      <c r="I1" s="1"/>
    </row>
    <row r="2" spans="1:12" ht="12" customHeight="1" x14ac:dyDescent="0.2">
      <c r="A2" s="206"/>
      <c r="B2" s="207"/>
      <c r="C2" s="1"/>
      <c r="D2" s="208"/>
      <c r="E2" s="209"/>
      <c r="F2" s="209"/>
      <c r="G2" s="210"/>
      <c r="H2" s="210"/>
      <c r="I2" s="1"/>
    </row>
    <row r="3" spans="1:12" ht="12" customHeight="1" x14ac:dyDescent="0.2">
      <c r="A3" s="206"/>
      <c r="B3" s="207"/>
      <c r="C3" s="1"/>
      <c r="D3" s="208"/>
      <c r="E3" s="209"/>
      <c r="F3" s="209"/>
      <c r="G3" s="210"/>
      <c r="H3" s="210"/>
      <c r="I3" s="1"/>
    </row>
    <row r="4" spans="1:12" ht="12" customHeight="1" x14ac:dyDescent="0.2">
      <c r="A4" s="206"/>
      <c r="B4" s="207"/>
      <c r="C4" s="1"/>
      <c r="D4" s="208"/>
      <c r="E4" s="209"/>
      <c r="F4" s="209"/>
      <c r="G4" s="210"/>
      <c r="H4" s="210"/>
      <c r="I4" s="1"/>
    </row>
    <row r="5" spans="1:12" ht="12" customHeight="1" x14ac:dyDescent="0.2">
      <c r="A5" s="206"/>
      <c r="B5" s="207"/>
      <c r="C5" s="1"/>
      <c r="D5" s="208"/>
      <c r="E5" s="209"/>
      <c r="F5" s="209"/>
      <c r="G5" s="210"/>
      <c r="H5" s="210"/>
      <c r="I5" s="1"/>
    </row>
    <row r="6" spans="1:12" ht="12" customHeight="1" x14ac:dyDescent="0.2">
      <c r="A6" s="206"/>
      <c r="B6" s="207"/>
      <c r="C6" s="1"/>
      <c r="D6" s="208"/>
      <c r="E6" s="209"/>
      <c r="F6" s="209"/>
      <c r="G6" s="210"/>
      <c r="H6" s="210"/>
      <c r="I6" s="1"/>
    </row>
    <row r="7" spans="1:12" ht="12" customHeight="1" x14ac:dyDescent="0.2">
      <c r="A7" s="307" t="s">
        <v>93</v>
      </c>
      <c r="B7" s="307"/>
      <c r="C7" s="307"/>
      <c r="D7" s="307"/>
      <c r="E7" s="307"/>
      <c r="F7" s="307"/>
      <c r="G7" s="307"/>
      <c r="H7" s="210"/>
      <c r="I7" s="1" t="s">
        <v>94</v>
      </c>
    </row>
    <row r="8" spans="1:12" ht="12" customHeight="1" x14ac:dyDescent="0.2">
      <c r="A8" s="307" t="s">
        <v>95</v>
      </c>
      <c r="B8" s="307"/>
      <c r="C8" s="307"/>
      <c r="D8" s="307"/>
      <c r="E8" s="307"/>
      <c r="F8" s="307"/>
      <c r="G8" s="307"/>
      <c r="H8" s="210"/>
      <c r="I8" s="1"/>
    </row>
    <row r="9" spans="1:12" ht="16.5" customHeight="1" x14ac:dyDescent="0.2">
      <c r="A9" s="313" t="s">
        <v>96</v>
      </c>
      <c r="B9" s="313"/>
      <c r="C9" s="313"/>
      <c r="D9" s="313"/>
      <c r="E9" s="313"/>
      <c r="F9" s="313"/>
      <c r="G9" s="313"/>
      <c r="H9" s="313"/>
      <c r="I9" s="313"/>
      <c r="J9" s="313"/>
    </row>
    <row r="10" spans="1:12" ht="45" customHeight="1" x14ac:dyDescent="0.2">
      <c r="A10" s="50"/>
      <c r="B10" s="191" t="s">
        <v>97</v>
      </c>
      <c r="C10" s="51" t="s">
        <v>98</v>
      </c>
      <c r="D10" s="52" t="s">
        <v>99</v>
      </c>
      <c r="E10" s="53" t="s">
        <v>100</v>
      </c>
      <c r="F10" s="54" t="s">
        <v>101</v>
      </c>
      <c r="G10" s="55" t="s">
        <v>102</v>
      </c>
      <c r="H10" s="55" t="s">
        <v>103</v>
      </c>
      <c r="I10" s="55" t="s">
        <v>104</v>
      </c>
      <c r="J10" s="55" t="s">
        <v>105</v>
      </c>
    </row>
    <row r="11" spans="1:12" s="7" customFormat="1" ht="15.75" customHeight="1" x14ac:dyDescent="0.2">
      <c r="A11" s="159" t="s">
        <v>106</v>
      </c>
      <c r="B11" s="185" t="s">
        <v>107</v>
      </c>
      <c r="C11" s="160" t="s">
        <v>108</v>
      </c>
      <c r="D11" s="161" t="s">
        <v>109</v>
      </c>
      <c r="E11" s="162" t="s">
        <v>110</v>
      </c>
      <c r="F11" s="163" t="s">
        <v>111</v>
      </c>
      <c r="G11" s="164" t="s">
        <v>112</v>
      </c>
      <c r="H11" s="165" t="s">
        <v>113</v>
      </c>
      <c r="I11" s="166" t="s">
        <v>114</v>
      </c>
      <c r="J11" s="166" t="s">
        <v>115</v>
      </c>
      <c r="L11" s="288"/>
    </row>
    <row r="12" spans="1:12" s="8" customFormat="1" ht="15" customHeight="1" x14ac:dyDescent="0.2">
      <c r="A12" s="56" t="s">
        <v>37</v>
      </c>
      <c r="B12" s="58" t="s">
        <v>116</v>
      </c>
      <c r="C12" s="57"/>
      <c r="D12" s="87"/>
      <c r="E12" s="88"/>
      <c r="F12" s="89"/>
      <c r="G12" s="90" t="s">
        <v>117</v>
      </c>
      <c r="H12" s="236"/>
      <c r="I12" s="91"/>
      <c r="J12" s="91"/>
      <c r="L12" s="287"/>
    </row>
    <row r="13" spans="1:12" ht="15.75" customHeight="1" x14ac:dyDescent="0.2">
      <c r="A13" s="92" t="s">
        <v>118</v>
      </c>
      <c r="B13" s="110" t="s">
        <v>119</v>
      </c>
      <c r="C13" s="93"/>
      <c r="D13" s="94"/>
      <c r="E13" s="95"/>
      <c r="F13" s="96"/>
      <c r="G13" s="97">
        <f>G14+G17</f>
        <v>0</v>
      </c>
      <c r="H13" s="237"/>
      <c r="I13" s="98"/>
      <c r="J13" s="98"/>
      <c r="K13" s="1" t="s">
        <v>2</v>
      </c>
      <c r="L13" s="281" t="s">
        <v>120</v>
      </c>
    </row>
    <row r="14" spans="1:12" ht="14.25" hidden="1" customHeight="1" x14ac:dyDescent="0.2">
      <c r="A14" s="69" t="s">
        <v>121</v>
      </c>
      <c r="B14" s="74" t="s">
        <v>122</v>
      </c>
      <c r="C14" s="70"/>
      <c r="D14" s="71"/>
      <c r="E14" s="71"/>
      <c r="F14" s="72"/>
      <c r="G14" s="76">
        <f>SUM(G15:G16)</f>
        <v>0</v>
      </c>
      <c r="H14" s="238"/>
      <c r="I14" s="73"/>
      <c r="J14" s="73"/>
      <c r="K14" s="1" t="s">
        <v>3</v>
      </c>
    </row>
    <row r="15" spans="1:12" ht="12" hidden="1" customHeight="1" x14ac:dyDescent="0.2">
      <c r="A15" s="184"/>
      <c r="B15" s="107"/>
      <c r="C15" s="107"/>
      <c r="D15" s="65" t="s">
        <v>123</v>
      </c>
      <c r="E15" s="106">
        <v>0</v>
      </c>
      <c r="F15" s="66">
        <v>0</v>
      </c>
      <c r="G15" s="76">
        <f>ROUND(E15*F15,2)</f>
        <v>0</v>
      </c>
      <c r="H15" s="238"/>
      <c r="I15" s="215" t="s">
        <v>124</v>
      </c>
      <c r="J15" s="194"/>
    </row>
    <row r="16" spans="1:12" ht="13.5" hidden="1" customHeight="1" x14ac:dyDescent="0.2">
      <c r="A16" s="184"/>
      <c r="B16" s="107"/>
      <c r="C16" s="107"/>
      <c r="D16" s="65" t="s">
        <v>123</v>
      </c>
      <c r="E16" s="106">
        <v>0</v>
      </c>
      <c r="F16" s="66">
        <v>0</v>
      </c>
      <c r="G16" s="76">
        <f>ROUND(E16*F16,2)</f>
        <v>0</v>
      </c>
      <c r="H16" s="238"/>
      <c r="I16" s="215" t="s">
        <v>124</v>
      </c>
      <c r="J16" s="194"/>
    </row>
    <row r="17" spans="1:10" ht="12" hidden="1" customHeight="1" x14ac:dyDescent="0.2">
      <c r="A17" s="69" t="s">
        <v>125</v>
      </c>
      <c r="B17" s="74" t="s">
        <v>126</v>
      </c>
      <c r="C17" s="74"/>
      <c r="D17" s="75"/>
      <c r="E17" s="106"/>
      <c r="F17" s="66"/>
      <c r="G17" s="76">
        <f>SUM(G18:G23)</f>
        <v>0</v>
      </c>
      <c r="H17" s="238"/>
      <c r="I17" s="216"/>
      <c r="J17" s="77"/>
    </row>
    <row r="18" spans="1:10" ht="12" hidden="1" customHeight="1" x14ac:dyDescent="0.2">
      <c r="A18" s="184"/>
      <c r="B18" s="107"/>
      <c r="C18" s="107"/>
      <c r="D18" s="65" t="s">
        <v>123</v>
      </c>
      <c r="E18" s="106">
        <v>0</v>
      </c>
      <c r="F18" s="66">
        <v>0</v>
      </c>
      <c r="G18" s="76">
        <f t="shared" ref="G18:G23" si="0">ROUND(E18*F18,2)</f>
        <v>0</v>
      </c>
      <c r="H18" s="238"/>
      <c r="I18" s="215" t="s">
        <v>124</v>
      </c>
      <c r="J18" s="194"/>
    </row>
    <row r="19" spans="1:10" ht="12" hidden="1" customHeight="1" x14ac:dyDescent="0.2">
      <c r="A19" s="184"/>
      <c r="B19" s="107"/>
      <c r="C19" s="107"/>
      <c r="D19" s="65" t="s">
        <v>123</v>
      </c>
      <c r="E19" s="106">
        <v>0</v>
      </c>
      <c r="F19" s="66">
        <v>0</v>
      </c>
      <c r="G19" s="76">
        <f t="shared" si="0"/>
        <v>0</v>
      </c>
      <c r="H19" s="238"/>
      <c r="I19" s="215" t="s">
        <v>124</v>
      </c>
      <c r="J19" s="194"/>
    </row>
    <row r="20" spans="1:10" ht="12" hidden="1" customHeight="1" x14ac:dyDescent="0.2">
      <c r="A20" s="184"/>
      <c r="B20" s="107"/>
      <c r="C20" s="107"/>
      <c r="D20" s="65" t="s">
        <v>123</v>
      </c>
      <c r="E20" s="106">
        <v>0</v>
      </c>
      <c r="F20" s="66">
        <v>0</v>
      </c>
      <c r="G20" s="76">
        <f t="shared" si="0"/>
        <v>0</v>
      </c>
      <c r="H20" s="238"/>
      <c r="I20" s="215" t="s">
        <v>124</v>
      </c>
      <c r="J20" s="194"/>
    </row>
    <row r="21" spans="1:10" ht="12" hidden="1" customHeight="1" x14ac:dyDescent="0.2">
      <c r="A21" s="184"/>
      <c r="B21" s="107"/>
      <c r="C21" s="107"/>
      <c r="D21" s="65" t="s">
        <v>123</v>
      </c>
      <c r="E21" s="106">
        <v>0</v>
      </c>
      <c r="F21" s="66">
        <v>0</v>
      </c>
      <c r="G21" s="76">
        <f t="shared" si="0"/>
        <v>0</v>
      </c>
      <c r="H21" s="238"/>
      <c r="I21" s="215" t="s">
        <v>124</v>
      </c>
      <c r="J21" s="194"/>
    </row>
    <row r="22" spans="1:10" ht="12" hidden="1" customHeight="1" x14ac:dyDescent="0.2">
      <c r="A22" s="184"/>
      <c r="B22" s="107"/>
      <c r="C22" s="107"/>
      <c r="D22" s="65" t="s">
        <v>123</v>
      </c>
      <c r="E22" s="106">
        <v>0</v>
      </c>
      <c r="F22" s="66">
        <v>0</v>
      </c>
      <c r="G22" s="76">
        <f t="shared" si="0"/>
        <v>0</v>
      </c>
      <c r="H22" s="238"/>
      <c r="I22" s="215" t="s">
        <v>124</v>
      </c>
      <c r="J22" s="194"/>
    </row>
    <row r="23" spans="1:10" ht="12" hidden="1" customHeight="1" x14ac:dyDescent="0.2">
      <c r="A23" s="184"/>
      <c r="B23" s="107"/>
      <c r="C23" s="107"/>
      <c r="D23" s="65" t="s">
        <v>123</v>
      </c>
      <c r="E23" s="106">
        <v>0</v>
      </c>
      <c r="F23" s="66">
        <v>0</v>
      </c>
      <c r="G23" s="76">
        <f t="shared" si="0"/>
        <v>0</v>
      </c>
      <c r="H23" s="238"/>
      <c r="I23" s="215" t="s">
        <v>124</v>
      </c>
      <c r="J23" s="194"/>
    </row>
    <row r="24" spans="1:10" ht="15.75" customHeight="1" x14ac:dyDescent="0.2">
      <c r="A24" s="92" t="s">
        <v>127</v>
      </c>
      <c r="B24" s="99" t="s">
        <v>128</v>
      </c>
      <c r="C24" s="99"/>
      <c r="D24" s="100"/>
      <c r="E24" s="101"/>
      <c r="F24" s="102"/>
      <c r="G24" s="103">
        <f>SUM(G25:G27)</f>
        <v>0</v>
      </c>
      <c r="H24" s="239"/>
      <c r="I24" s="217"/>
      <c r="J24" s="104"/>
    </row>
    <row r="25" spans="1:10" hidden="1" x14ac:dyDescent="0.2">
      <c r="A25" s="184"/>
      <c r="B25" s="107"/>
      <c r="C25" s="107"/>
      <c r="D25" s="65" t="s">
        <v>123</v>
      </c>
      <c r="E25" s="106">
        <v>0</v>
      </c>
      <c r="F25" s="66">
        <v>0</v>
      </c>
      <c r="G25" s="76">
        <f>ROUND(E25*F25,2)</f>
        <v>0</v>
      </c>
      <c r="H25" s="238"/>
      <c r="I25" s="218" t="s">
        <v>124</v>
      </c>
      <c r="J25" s="195"/>
    </row>
    <row r="26" spans="1:10" hidden="1" x14ac:dyDescent="0.2">
      <c r="A26" s="184"/>
      <c r="B26" s="107"/>
      <c r="C26" s="107"/>
      <c r="D26" s="65" t="s">
        <v>123</v>
      </c>
      <c r="E26" s="106">
        <v>0</v>
      </c>
      <c r="F26" s="66">
        <v>0</v>
      </c>
      <c r="G26" s="76">
        <f>ROUND(E26*F26,2)</f>
        <v>0</v>
      </c>
      <c r="H26" s="238"/>
      <c r="I26" s="218" t="s">
        <v>124</v>
      </c>
      <c r="J26" s="195"/>
    </row>
    <row r="27" spans="1:10" hidden="1" x14ac:dyDescent="0.2">
      <c r="A27" s="184"/>
      <c r="B27" s="107"/>
      <c r="C27" s="107"/>
      <c r="D27" s="65" t="s">
        <v>123</v>
      </c>
      <c r="E27" s="106">
        <v>0</v>
      </c>
      <c r="F27" s="66">
        <v>0</v>
      </c>
      <c r="G27" s="76">
        <f>ROUND(E27*F27,2)</f>
        <v>0</v>
      </c>
      <c r="H27" s="238"/>
      <c r="I27" s="218" t="s">
        <v>124</v>
      </c>
      <c r="J27" s="195"/>
    </row>
    <row r="28" spans="1:10" ht="13.5" customHeight="1" x14ac:dyDescent="0.2">
      <c r="A28" s="92" t="s">
        <v>129</v>
      </c>
      <c r="B28" s="99" t="s">
        <v>130</v>
      </c>
      <c r="C28" s="99"/>
      <c r="D28" s="100"/>
      <c r="E28" s="101"/>
      <c r="F28" s="102"/>
      <c r="G28" s="103">
        <f>G29+G33</f>
        <v>0</v>
      </c>
      <c r="H28" s="239"/>
      <c r="I28" s="217"/>
      <c r="J28" s="104"/>
    </row>
    <row r="29" spans="1:10" ht="12.75" hidden="1" customHeight="1" x14ac:dyDescent="0.2">
      <c r="A29" s="78" t="s">
        <v>131</v>
      </c>
      <c r="B29" s="79" t="s">
        <v>122</v>
      </c>
      <c r="C29" s="79"/>
      <c r="D29" s="80"/>
      <c r="E29" s="67"/>
      <c r="F29" s="68"/>
      <c r="G29" s="82">
        <f>SUM(G30:G32)</f>
        <v>0</v>
      </c>
      <c r="H29" s="240"/>
      <c r="I29" s="219"/>
      <c r="J29" s="83"/>
    </row>
    <row r="30" spans="1:10" ht="12" hidden="1" customHeight="1" x14ac:dyDescent="0.2">
      <c r="A30" s="184"/>
      <c r="B30" s="107"/>
      <c r="C30" s="107"/>
      <c r="D30" s="65" t="s">
        <v>123</v>
      </c>
      <c r="E30" s="106">
        <v>0</v>
      </c>
      <c r="F30" s="66">
        <v>0</v>
      </c>
      <c r="G30" s="76">
        <f>ROUND(E30*F30,2)</f>
        <v>0</v>
      </c>
      <c r="H30" s="238"/>
      <c r="I30" s="215" t="s">
        <v>124</v>
      </c>
      <c r="J30" s="194"/>
    </row>
    <row r="31" spans="1:10" ht="14.25" hidden="1" customHeight="1" x14ac:dyDescent="0.2">
      <c r="A31" s="184"/>
      <c r="B31" s="107"/>
      <c r="C31" s="107"/>
      <c r="D31" s="65" t="s">
        <v>123</v>
      </c>
      <c r="E31" s="106">
        <v>0</v>
      </c>
      <c r="F31" s="66">
        <v>0</v>
      </c>
      <c r="G31" s="76">
        <f>ROUND(E31*F31,2)</f>
        <v>0</v>
      </c>
      <c r="H31" s="238"/>
      <c r="I31" s="215" t="s">
        <v>124</v>
      </c>
      <c r="J31" s="194"/>
    </row>
    <row r="32" spans="1:10" ht="12" hidden="1" customHeight="1" x14ac:dyDescent="0.2">
      <c r="A32" s="184"/>
      <c r="B32" s="107"/>
      <c r="C32" s="107"/>
      <c r="D32" s="65" t="s">
        <v>123</v>
      </c>
      <c r="E32" s="106">
        <v>0</v>
      </c>
      <c r="F32" s="66">
        <v>0</v>
      </c>
      <c r="G32" s="76">
        <f>ROUND(E32*F32,2)</f>
        <v>0</v>
      </c>
      <c r="H32" s="238"/>
      <c r="I32" s="215" t="s">
        <v>124</v>
      </c>
      <c r="J32" s="194"/>
    </row>
    <row r="33" spans="1:10" ht="12" hidden="1" customHeight="1" x14ac:dyDescent="0.2">
      <c r="A33" s="78" t="s">
        <v>132</v>
      </c>
      <c r="B33" s="79" t="s">
        <v>126</v>
      </c>
      <c r="C33" s="79"/>
      <c r="D33" s="80"/>
      <c r="E33" s="67"/>
      <c r="F33" s="68"/>
      <c r="G33" s="82">
        <f>SUM(G34:G36)</f>
        <v>0</v>
      </c>
      <c r="H33" s="240"/>
      <c r="I33" s="219"/>
      <c r="J33" s="83"/>
    </row>
    <row r="34" spans="1:10" ht="12" hidden="1" customHeight="1" x14ac:dyDescent="0.2">
      <c r="A34" s="184"/>
      <c r="B34" s="107"/>
      <c r="C34" s="107"/>
      <c r="D34" s="65" t="s">
        <v>123</v>
      </c>
      <c r="E34" s="106">
        <v>0</v>
      </c>
      <c r="F34" s="66">
        <v>0</v>
      </c>
      <c r="G34" s="76">
        <f>ROUND(E34*F34,2)</f>
        <v>0</v>
      </c>
      <c r="H34" s="238"/>
      <c r="I34" s="215" t="s">
        <v>124</v>
      </c>
      <c r="J34" s="194"/>
    </row>
    <row r="35" spans="1:10" ht="12" hidden="1" customHeight="1" x14ac:dyDescent="0.2">
      <c r="A35" s="184"/>
      <c r="B35" s="107"/>
      <c r="C35" s="107"/>
      <c r="D35" s="65" t="s">
        <v>123</v>
      </c>
      <c r="E35" s="106">
        <v>0</v>
      </c>
      <c r="F35" s="66">
        <v>0</v>
      </c>
      <c r="G35" s="76">
        <f>ROUND(E35*F35,2)</f>
        <v>0</v>
      </c>
      <c r="H35" s="238"/>
      <c r="I35" s="215" t="s">
        <v>124</v>
      </c>
      <c r="J35" s="194"/>
    </row>
    <row r="36" spans="1:10" ht="19.5" hidden="1" customHeight="1" x14ac:dyDescent="0.2">
      <c r="A36" s="184"/>
      <c r="B36" s="107"/>
      <c r="C36" s="107"/>
      <c r="D36" s="65" t="s">
        <v>123</v>
      </c>
      <c r="E36" s="106">
        <v>0</v>
      </c>
      <c r="F36" s="66">
        <v>0</v>
      </c>
      <c r="G36" s="76">
        <f>ROUND(E36*F36,2)</f>
        <v>0</v>
      </c>
      <c r="H36" s="238"/>
      <c r="I36" s="215" t="s">
        <v>124</v>
      </c>
      <c r="J36" s="194"/>
    </row>
    <row r="37" spans="1:10" ht="15.75" customHeight="1" x14ac:dyDescent="0.2">
      <c r="A37" s="92" t="s">
        <v>133</v>
      </c>
      <c r="B37" s="255" t="s">
        <v>134</v>
      </c>
      <c r="C37" s="99"/>
      <c r="D37" s="100"/>
      <c r="E37" s="100"/>
      <c r="F37" s="102"/>
      <c r="G37" s="103">
        <f>SUM(G38:G41,G45:G46)</f>
        <v>0</v>
      </c>
      <c r="H37" s="239"/>
      <c r="I37" s="217"/>
      <c r="J37" s="104"/>
    </row>
    <row r="38" spans="1:10" ht="15.75" hidden="1" customHeight="1" x14ac:dyDescent="0.2">
      <c r="A38" s="184" t="s">
        <v>135</v>
      </c>
      <c r="B38" s="107" t="s">
        <v>136</v>
      </c>
      <c r="C38" s="107"/>
      <c r="D38" s="65" t="s">
        <v>123</v>
      </c>
      <c r="E38" s="106">
        <v>0</v>
      </c>
      <c r="F38" s="66">
        <v>0</v>
      </c>
      <c r="G38" s="76">
        <f>ROUND(E38*F38,2)</f>
        <v>0</v>
      </c>
      <c r="H38" s="238"/>
      <c r="I38" s="218" t="s">
        <v>124</v>
      </c>
      <c r="J38" s="195"/>
    </row>
    <row r="39" spans="1:10" ht="14.25" hidden="1" customHeight="1" x14ac:dyDescent="0.2">
      <c r="A39" s="184" t="s">
        <v>137</v>
      </c>
      <c r="B39" s="107" t="s">
        <v>138</v>
      </c>
      <c r="C39" s="107"/>
      <c r="D39" s="65" t="s">
        <v>123</v>
      </c>
      <c r="E39" s="106">
        <v>0</v>
      </c>
      <c r="F39" s="66">
        <v>0</v>
      </c>
      <c r="G39" s="76">
        <f>ROUND(E39*F39,2)</f>
        <v>0</v>
      </c>
      <c r="H39" s="238"/>
      <c r="I39" s="218" t="s">
        <v>124</v>
      </c>
      <c r="J39" s="195"/>
    </row>
    <row r="40" spans="1:10" ht="22.5" hidden="1" customHeight="1" x14ac:dyDescent="0.2">
      <c r="A40" s="184" t="s">
        <v>139</v>
      </c>
      <c r="B40" s="107" t="s">
        <v>140</v>
      </c>
      <c r="C40" s="107"/>
      <c r="D40" s="65" t="s">
        <v>123</v>
      </c>
      <c r="E40" s="106">
        <v>0</v>
      </c>
      <c r="F40" s="66">
        <v>0</v>
      </c>
      <c r="G40" s="76">
        <f>ROUND(E40*F40,2)</f>
        <v>0</v>
      </c>
      <c r="H40" s="238"/>
      <c r="I40" s="218" t="s">
        <v>124</v>
      </c>
      <c r="J40" s="195"/>
    </row>
    <row r="41" spans="1:10" ht="12" hidden="1" customHeight="1" x14ac:dyDescent="0.2">
      <c r="A41" s="78" t="s">
        <v>141</v>
      </c>
      <c r="B41" s="79" t="s">
        <v>142</v>
      </c>
      <c r="C41" s="107"/>
      <c r="D41" s="80"/>
      <c r="E41" s="80"/>
      <c r="F41" s="81"/>
      <c r="G41" s="82">
        <f>SUM(G42:G44)</f>
        <v>0</v>
      </c>
      <c r="H41" s="240"/>
      <c r="I41" s="218"/>
      <c r="J41" s="196"/>
    </row>
    <row r="42" spans="1:10" ht="12" hidden="1" customHeight="1" x14ac:dyDescent="0.2">
      <c r="A42" s="184"/>
      <c r="B42" s="107"/>
      <c r="C42" s="107"/>
      <c r="D42" s="65" t="s">
        <v>123</v>
      </c>
      <c r="E42" s="106">
        <v>0</v>
      </c>
      <c r="F42" s="66">
        <v>0</v>
      </c>
      <c r="G42" s="76">
        <f t="shared" ref="G42:G44" si="1">ROUND(E42*F42,2)</f>
        <v>0</v>
      </c>
      <c r="H42" s="238"/>
      <c r="I42" s="220" t="s">
        <v>124</v>
      </c>
      <c r="J42" s="194"/>
    </row>
    <row r="43" spans="1:10" ht="12" hidden="1" customHeight="1" x14ac:dyDescent="0.2">
      <c r="A43" s="184"/>
      <c r="B43" s="107"/>
      <c r="C43" s="107"/>
      <c r="D43" s="65" t="s">
        <v>123</v>
      </c>
      <c r="E43" s="106">
        <v>0</v>
      </c>
      <c r="F43" s="66">
        <v>0</v>
      </c>
      <c r="G43" s="76">
        <f t="shared" si="1"/>
        <v>0</v>
      </c>
      <c r="H43" s="238"/>
      <c r="I43" s="220" t="s">
        <v>124</v>
      </c>
      <c r="J43" s="194"/>
    </row>
    <row r="44" spans="1:10" ht="12" hidden="1" customHeight="1" x14ac:dyDescent="0.2">
      <c r="A44" s="184"/>
      <c r="B44" s="107"/>
      <c r="C44" s="107"/>
      <c r="D44" s="65" t="s">
        <v>123</v>
      </c>
      <c r="E44" s="106">
        <v>0</v>
      </c>
      <c r="F44" s="66">
        <v>0</v>
      </c>
      <c r="G44" s="76">
        <f t="shared" si="1"/>
        <v>0</v>
      </c>
      <c r="H44" s="238"/>
      <c r="I44" s="220" t="s">
        <v>124</v>
      </c>
      <c r="J44" s="194"/>
    </row>
    <row r="45" spans="1:10" ht="12" hidden="1" customHeight="1" x14ac:dyDescent="0.2">
      <c r="A45" s="69" t="s">
        <v>143</v>
      </c>
      <c r="B45" s="107" t="s">
        <v>144</v>
      </c>
      <c r="C45" s="107"/>
      <c r="D45" s="65" t="s">
        <v>123</v>
      </c>
      <c r="E45" s="106">
        <v>0</v>
      </c>
      <c r="F45" s="66">
        <v>0</v>
      </c>
      <c r="G45" s="76">
        <f>ROUND(E45*F45,2)</f>
        <v>0</v>
      </c>
      <c r="H45" s="238"/>
      <c r="I45" s="218" t="s">
        <v>124</v>
      </c>
      <c r="J45" s="195"/>
    </row>
    <row r="46" spans="1:10" ht="12" hidden="1" customHeight="1" x14ac:dyDescent="0.2">
      <c r="A46" s="69" t="s">
        <v>145</v>
      </c>
      <c r="B46" s="74" t="s">
        <v>146</v>
      </c>
      <c r="C46" s="74"/>
      <c r="D46" s="65" t="s">
        <v>123</v>
      </c>
      <c r="E46" s="106">
        <v>0</v>
      </c>
      <c r="F46" s="66">
        <v>0</v>
      </c>
      <c r="G46" s="76">
        <f>ROUND(E46*F46,2)</f>
        <v>0</v>
      </c>
      <c r="H46" s="238"/>
      <c r="I46" s="218" t="s">
        <v>124</v>
      </c>
      <c r="J46" s="195"/>
    </row>
    <row r="47" spans="1:10" ht="14.25" customHeight="1" x14ac:dyDescent="0.2">
      <c r="A47" s="92" t="s">
        <v>147</v>
      </c>
      <c r="B47" s="105" t="s">
        <v>148</v>
      </c>
      <c r="C47" s="105"/>
      <c r="D47" s="100"/>
      <c r="E47" s="101"/>
      <c r="F47" s="102"/>
      <c r="G47" s="103">
        <f>SUM(G48:G56)</f>
        <v>0</v>
      </c>
      <c r="H47" s="239"/>
      <c r="I47" s="217"/>
      <c r="J47" s="104"/>
    </row>
    <row r="48" spans="1:10" ht="21" hidden="1" x14ac:dyDescent="0.2">
      <c r="A48" s="69" t="s">
        <v>149</v>
      </c>
      <c r="B48" s="107"/>
      <c r="C48" s="107"/>
      <c r="D48" s="65" t="s">
        <v>123</v>
      </c>
      <c r="E48" s="106">
        <v>0</v>
      </c>
      <c r="F48" s="66">
        <v>0</v>
      </c>
      <c r="G48" s="76">
        <f>ROUND(E48*F48,2)</f>
        <v>0</v>
      </c>
      <c r="H48" s="238"/>
      <c r="I48" s="221" t="s">
        <v>148</v>
      </c>
      <c r="J48" s="195"/>
    </row>
    <row r="49" spans="1:10" ht="21" hidden="1" x14ac:dyDescent="0.2">
      <c r="A49" s="69" t="s">
        <v>150</v>
      </c>
      <c r="B49" s="107"/>
      <c r="C49" s="107"/>
      <c r="D49" s="65" t="s">
        <v>123</v>
      </c>
      <c r="E49" s="106">
        <v>0</v>
      </c>
      <c r="F49" s="66">
        <v>0</v>
      </c>
      <c r="G49" s="76">
        <f t="shared" ref="G49:G56" si="2">ROUND(E49*F49,2)</f>
        <v>0</v>
      </c>
      <c r="H49" s="238"/>
      <c r="I49" s="221" t="s">
        <v>148</v>
      </c>
      <c r="J49" s="195"/>
    </row>
    <row r="50" spans="1:10" ht="21" hidden="1" x14ac:dyDescent="0.2">
      <c r="A50" s="69" t="s">
        <v>151</v>
      </c>
      <c r="B50" s="107"/>
      <c r="C50" s="107"/>
      <c r="D50" s="65" t="s">
        <v>123</v>
      </c>
      <c r="E50" s="106">
        <v>0</v>
      </c>
      <c r="F50" s="66">
        <v>0</v>
      </c>
      <c r="G50" s="76">
        <f t="shared" si="2"/>
        <v>0</v>
      </c>
      <c r="H50" s="238"/>
      <c r="I50" s="221" t="s">
        <v>148</v>
      </c>
      <c r="J50" s="195"/>
    </row>
    <row r="51" spans="1:10" ht="21" hidden="1" x14ac:dyDescent="0.2">
      <c r="A51" s="69" t="s">
        <v>152</v>
      </c>
      <c r="B51" s="107"/>
      <c r="C51" s="107"/>
      <c r="D51" s="65" t="s">
        <v>123</v>
      </c>
      <c r="E51" s="106">
        <v>0</v>
      </c>
      <c r="F51" s="66">
        <v>0</v>
      </c>
      <c r="G51" s="76">
        <f t="shared" si="2"/>
        <v>0</v>
      </c>
      <c r="H51" s="238"/>
      <c r="I51" s="221" t="s">
        <v>148</v>
      </c>
      <c r="J51" s="195"/>
    </row>
    <row r="52" spans="1:10" ht="21" hidden="1" x14ac:dyDescent="0.2">
      <c r="A52" s="69" t="s">
        <v>153</v>
      </c>
      <c r="B52" s="107"/>
      <c r="C52" s="107"/>
      <c r="D52" s="65" t="s">
        <v>123</v>
      </c>
      <c r="E52" s="106">
        <v>0</v>
      </c>
      <c r="F52" s="66">
        <v>0</v>
      </c>
      <c r="G52" s="76">
        <f t="shared" si="2"/>
        <v>0</v>
      </c>
      <c r="H52" s="238"/>
      <c r="I52" s="221" t="s">
        <v>148</v>
      </c>
      <c r="J52" s="195"/>
    </row>
    <row r="53" spans="1:10" ht="21" hidden="1" x14ac:dyDescent="0.2">
      <c r="A53" s="69" t="s">
        <v>154</v>
      </c>
      <c r="B53" s="107"/>
      <c r="C53" s="107"/>
      <c r="D53" s="65" t="s">
        <v>123</v>
      </c>
      <c r="E53" s="106">
        <v>0</v>
      </c>
      <c r="F53" s="66">
        <v>0</v>
      </c>
      <c r="G53" s="76">
        <f t="shared" si="2"/>
        <v>0</v>
      </c>
      <c r="H53" s="238"/>
      <c r="I53" s="221" t="s">
        <v>148</v>
      </c>
      <c r="J53" s="195"/>
    </row>
    <row r="54" spans="1:10" ht="24" hidden="1" customHeight="1" x14ac:dyDescent="0.2">
      <c r="A54" s="69" t="s">
        <v>155</v>
      </c>
      <c r="B54" s="107"/>
      <c r="C54" s="107"/>
      <c r="D54" s="65" t="s">
        <v>123</v>
      </c>
      <c r="E54" s="106">
        <v>0</v>
      </c>
      <c r="F54" s="66">
        <v>0</v>
      </c>
      <c r="G54" s="76">
        <f t="shared" si="2"/>
        <v>0</v>
      </c>
      <c r="H54" s="238"/>
      <c r="I54" s="221" t="s">
        <v>148</v>
      </c>
      <c r="J54" s="195"/>
    </row>
    <row r="55" spans="1:10" ht="24" hidden="1" customHeight="1" x14ac:dyDescent="0.2">
      <c r="A55" s="69" t="s">
        <v>156</v>
      </c>
      <c r="B55" s="107"/>
      <c r="C55" s="107"/>
      <c r="D55" s="65" t="s">
        <v>123</v>
      </c>
      <c r="E55" s="106">
        <v>0</v>
      </c>
      <c r="F55" s="66">
        <v>0</v>
      </c>
      <c r="G55" s="76">
        <f t="shared" si="2"/>
        <v>0</v>
      </c>
      <c r="H55" s="238"/>
      <c r="I55" s="221" t="s">
        <v>148</v>
      </c>
      <c r="J55" s="195"/>
    </row>
    <row r="56" spans="1:10" ht="21" hidden="1" x14ac:dyDescent="0.2">
      <c r="A56" s="69" t="s">
        <v>157</v>
      </c>
      <c r="B56" s="107" t="s">
        <v>158</v>
      </c>
      <c r="C56" s="107"/>
      <c r="D56" s="65" t="s">
        <v>123</v>
      </c>
      <c r="E56" s="106">
        <v>0</v>
      </c>
      <c r="F56" s="66">
        <v>0</v>
      </c>
      <c r="G56" s="76">
        <f t="shared" si="2"/>
        <v>0</v>
      </c>
      <c r="H56" s="238"/>
      <c r="I56" s="221" t="s">
        <v>148</v>
      </c>
      <c r="J56" s="195"/>
    </row>
    <row r="57" spans="1:10" ht="14.25" x14ac:dyDescent="0.2">
      <c r="A57" s="92" t="s">
        <v>159</v>
      </c>
      <c r="B57" s="105" t="s">
        <v>160</v>
      </c>
      <c r="C57" s="105"/>
      <c r="D57" s="105"/>
      <c r="E57" s="105"/>
      <c r="F57" s="262"/>
      <c r="G57" s="103">
        <f>SUM(G58:G61)</f>
        <v>0</v>
      </c>
      <c r="H57" s="259"/>
      <c r="I57" s="263"/>
      <c r="J57" s="105"/>
    </row>
    <row r="58" spans="1:10" hidden="1" x14ac:dyDescent="0.2">
      <c r="A58" s="258" t="s">
        <v>161</v>
      </c>
      <c r="B58" s="260"/>
      <c r="C58" s="260"/>
      <c r="D58" s="67" t="s">
        <v>162</v>
      </c>
      <c r="E58" s="109">
        <v>0</v>
      </c>
      <c r="F58" s="68">
        <v>0</v>
      </c>
      <c r="G58" s="82">
        <f>ROUND(E58*F58,2)</f>
        <v>0</v>
      </c>
      <c r="H58" s="261"/>
      <c r="I58" s="271" t="s">
        <v>124</v>
      </c>
      <c r="J58" s="261"/>
    </row>
    <row r="59" spans="1:10" hidden="1" x14ac:dyDescent="0.2">
      <c r="A59" s="258" t="s">
        <v>163</v>
      </c>
      <c r="B59" s="260"/>
      <c r="C59" s="260"/>
      <c r="D59" s="67" t="s">
        <v>162</v>
      </c>
      <c r="E59" s="109">
        <v>0</v>
      </c>
      <c r="F59" s="68">
        <v>0</v>
      </c>
      <c r="G59" s="82">
        <f>ROUND(E59*F59,2)</f>
        <v>0</v>
      </c>
      <c r="H59" s="261"/>
      <c r="I59" s="271" t="s">
        <v>124</v>
      </c>
      <c r="J59" s="261"/>
    </row>
    <row r="60" spans="1:10" hidden="1" x14ac:dyDescent="0.2">
      <c r="A60" s="258" t="s">
        <v>164</v>
      </c>
      <c r="B60" s="108" t="s">
        <v>146</v>
      </c>
      <c r="C60" s="260"/>
      <c r="D60" s="67" t="s">
        <v>162</v>
      </c>
      <c r="E60" s="109">
        <v>0</v>
      </c>
      <c r="F60" s="68">
        <v>0</v>
      </c>
      <c r="G60" s="82">
        <f>ROUND(E60*F60,2)</f>
        <v>0</v>
      </c>
      <c r="H60" s="261"/>
      <c r="I60" s="271" t="s">
        <v>124</v>
      </c>
      <c r="J60" s="261"/>
    </row>
    <row r="61" spans="1:10" hidden="1" x14ac:dyDescent="0.2">
      <c r="A61" s="258" t="s">
        <v>165</v>
      </c>
      <c r="B61" s="108"/>
      <c r="C61" s="260"/>
      <c r="D61" s="67" t="s">
        <v>162</v>
      </c>
      <c r="E61" s="109">
        <v>0</v>
      </c>
      <c r="F61" s="68">
        <v>0</v>
      </c>
      <c r="G61" s="82">
        <f>ROUND(E61*F61,2)</f>
        <v>0</v>
      </c>
      <c r="H61" s="261"/>
      <c r="I61" s="271" t="s">
        <v>124</v>
      </c>
      <c r="J61" s="261"/>
    </row>
    <row r="62" spans="1:10" ht="14.25" x14ac:dyDescent="0.2">
      <c r="A62" s="92" t="s">
        <v>166</v>
      </c>
      <c r="B62" s="105" t="s">
        <v>167</v>
      </c>
      <c r="C62" s="129"/>
      <c r="D62" s="130"/>
      <c r="E62" s="131"/>
      <c r="F62" s="84"/>
      <c r="G62" s="103">
        <f>SUM(G63:G64)</f>
        <v>0</v>
      </c>
      <c r="H62" s="270"/>
      <c r="I62" s="272"/>
      <c r="J62" s="86"/>
    </row>
    <row r="63" spans="1:10" hidden="1" x14ac:dyDescent="0.2">
      <c r="A63" s="135" t="s">
        <v>168</v>
      </c>
      <c r="B63" s="136"/>
      <c r="C63" s="136"/>
      <c r="D63" s="132" t="s">
        <v>169</v>
      </c>
      <c r="E63" s="133">
        <v>0</v>
      </c>
      <c r="F63" s="134">
        <v>0</v>
      </c>
      <c r="G63" s="137">
        <f>ROUND(E63*F63,2)</f>
        <v>0</v>
      </c>
      <c r="H63" s="261"/>
      <c r="I63" s="271" t="s">
        <v>124</v>
      </c>
      <c r="J63" s="261"/>
    </row>
    <row r="64" spans="1:10" hidden="1" x14ac:dyDescent="0.2">
      <c r="A64" s="135" t="s">
        <v>170</v>
      </c>
      <c r="B64" s="108" t="s">
        <v>146</v>
      </c>
      <c r="C64" s="136"/>
      <c r="D64" s="132" t="s">
        <v>169</v>
      </c>
      <c r="E64" s="133">
        <v>0</v>
      </c>
      <c r="F64" s="134">
        <v>0</v>
      </c>
      <c r="G64" s="137">
        <f>ROUND(E64*F64,2)</f>
        <v>0</v>
      </c>
      <c r="H64" s="261"/>
      <c r="I64" s="271" t="s">
        <v>124</v>
      </c>
      <c r="J64" s="261"/>
    </row>
    <row r="65" spans="1:12" s="9" customFormat="1" ht="18.75" customHeight="1" x14ac:dyDescent="0.2">
      <c r="A65" s="116" t="s">
        <v>37</v>
      </c>
      <c r="B65" s="117" t="s">
        <v>171</v>
      </c>
      <c r="C65" s="117"/>
      <c r="D65" s="118"/>
      <c r="E65" s="119"/>
      <c r="F65" s="120"/>
      <c r="G65" s="121">
        <f>G13+G24+G28+G37+G47+G57+G62</f>
        <v>0</v>
      </c>
      <c r="H65" s="241"/>
      <c r="I65" s="222"/>
      <c r="J65" s="122"/>
      <c r="L65" s="289" t="s">
        <v>120</v>
      </c>
    </row>
    <row r="66" spans="1:12" s="10" customFormat="1" ht="13.5" customHeight="1" x14ac:dyDescent="0.2">
      <c r="A66" s="56" t="s">
        <v>40</v>
      </c>
      <c r="B66" s="58" t="s">
        <v>172</v>
      </c>
      <c r="C66" s="58"/>
      <c r="D66" s="59"/>
      <c r="E66" s="60"/>
      <c r="F66" s="61"/>
      <c r="G66" s="62"/>
      <c r="H66" s="242"/>
      <c r="I66" s="223"/>
      <c r="J66" s="63"/>
      <c r="L66" s="290" t="s">
        <v>120</v>
      </c>
    </row>
    <row r="67" spans="1:12" ht="28.5" customHeight="1" x14ac:dyDescent="0.2">
      <c r="A67" s="273" t="s">
        <v>173</v>
      </c>
      <c r="B67" s="99" t="s">
        <v>174</v>
      </c>
      <c r="C67" s="124"/>
      <c r="D67" s="125"/>
      <c r="E67" s="125"/>
      <c r="F67" s="126"/>
      <c r="G67" s="127">
        <f>SUM(G68:G71)</f>
        <v>0</v>
      </c>
      <c r="H67" s="243"/>
      <c r="I67" s="224"/>
      <c r="J67" s="128"/>
    </row>
    <row r="68" spans="1:12" ht="13.5" hidden="1" customHeight="1" x14ac:dyDescent="0.2">
      <c r="A68" s="78" t="s">
        <v>175</v>
      </c>
      <c r="B68" s="108"/>
      <c r="C68" s="108"/>
      <c r="D68" s="67" t="s">
        <v>162</v>
      </c>
      <c r="E68" s="109">
        <v>0</v>
      </c>
      <c r="F68" s="68">
        <v>0</v>
      </c>
      <c r="G68" s="82">
        <f>ROUND(E68*F68,2)</f>
        <v>0</v>
      </c>
      <c r="H68" s="240"/>
      <c r="I68" s="225"/>
      <c r="J68" s="83"/>
    </row>
    <row r="69" spans="1:12" ht="12" hidden="1" customHeight="1" x14ac:dyDescent="0.2">
      <c r="A69" s="78" t="s">
        <v>176</v>
      </c>
      <c r="B69" s="108"/>
      <c r="C69" s="108"/>
      <c r="D69" s="67" t="s">
        <v>162</v>
      </c>
      <c r="E69" s="109">
        <v>0</v>
      </c>
      <c r="F69" s="68">
        <v>0</v>
      </c>
      <c r="G69" s="82">
        <f>ROUND(E69*F69,2)</f>
        <v>0</v>
      </c>
      <c r="H69" s="240"/>
      <c r="I69" s="225"/>
      <c r="J69" s="83"/>
    </row>
    <row r="70" spans="1:12" ht="12" hidden="1" customHeight="1" x14ac:dyDescent="0.2">
      <c r="A70" s="78" t="s">
        <v>177</v>
      </c>
      <c r="B70" s="108"/>
      <c r="C70" s="108"/>
      <c r="D70" s="67" t="s">
        <v>162</v>
      </c>
      <c r="E70" s="109">
        <v>0</v>
      </c>
      <c r="F70" s="68">
        <v>0</v>
      </c>
      <c r="G70" s="82">
        <f>ROUND(E70*F70,2)</f>
        <v>0</v>
      </c>
      <c r="H70" s="240"/>
      <c r="I70" s="225"/>
      <c r="J70" s="83"/>
    </row>
    <row r="71" spans="1:12" ht="12" hidden="1" customHeight="1" x14ac:dyDescent="0.2">
      <c r="A71" s="78" t="s">
        <v>178</v>
      </c>
      <c r="B71" s="108" t="s">
        <v>146</v>
      </c>
      <c r="C71" s="108"/>
      <c r="D71" s="67" t="s">
        <v>162</v>
      </c>
      <c r="E71" s="109">
        <v>0</v>
      </c>
      <c r="F71" s="68">
        <v>0</v>
      </c>
      <c r="G71" s="82">
        <f>ROUND(E71*F71,2)</f>
        <v>0</v>
      </c>
      <c r="H71" s="240"/>
      <c r="I71" s="225"/>
      <c r="J71" s="83"/>
    </row>
    <row r="72" spans="1:12" ht="30" customHeight="1" x14ac:dyDescent="0.2">
      <c r="A72" s="92" t="s">
        <v>179</v>
      </c>
      <c r="B72" s="99" t="s">
        <v>180</v>
      </c>
      <c r="C72" s="124"/>
      <c r="D72" s="125"/>
      <c r="E72" s="125"/>
      <c r="F72" s="126"/>
      <c r="G72" s="127">
        <f>SUM(G73:G76)</f>
        <v>0</v>
      </c>
      <c r="H72" s="243"/>
      <c r="I72" s="224"/>
      <c r="J72" s="128"/>
    </row>
    <row r="73" spans="1:12" ht="12" hidden="1" customHeight="1" x14ac:dyDescent="0.2">
      <c r="A73" s="78" t="s">
        <v>181</v>
      </c>
      <c r="B73" s="108"/>
      <c r="C73" s="108"/>
      <c r="D73" s="67" t="s">
        <v>162</v>
      </c>
      <c r="E73" s="109">
        <v>0</v>
      </c>
      <c r="F73" s="68">
        <v>0</v>
      </c>
      <c r="G73" s="82">
        <f>ROUND(E73*F73,2)</f>
        <v>0</v>
      </c>
      <c r="H73" s="240"/>
      <c r="I73" s="225"/>
      <c r="J73" s="83"/>
    </row>
    <row r="74" spans="1:12" ht="12" hidden="1" customHeight="1" x14ac:dyDescent="0.2">
      <c r="A74" s="78" t="s">
        <v>182</v>
      </c>
      <c r="B74" s="108"/>
      <c r="C74" s="108"/>
      <c r="D74" s="67" t="s">
        <v>162</v>
      </c>
      <c r="E74" s="109">
        <v>0</v>
      </c>
      <c r="F74" s="68">
        <v>0</v>
      </c>
      <c r="G74" s="82">
        <f>ROUND(E74*F74,2)</f>
        <v>0</v>
      </c>
      <c r="H74" s="240"/>
      <c r="I74" s="225"/>
      <c r="J74" s="83"/>
    </row>
    <row r="75" spans="1:12" ht="12" hidden="1" customHeight="1" x14ac:dyDescent="0.2">
      <c r="A75" s="78" t="s">
        <v>183</v>
      </c>
      <c r="B75" s="108"/>
      <c r="C75" s="108"/>
      <c r="D75" s="67" t="s">
        <v>162</v>
      </c>
      <c r="E75" s="109">
        <v>0</v>
      </c>
      <c r="F75" s="68">
        <v>0</v>
      </c>
      <c r="G75" s="82">
        <f>ROUND(E75*F75,2)</f>
        <v>0</v>
      </c>
      <c r="H75" s="240"/>
      <c r="I75" s="225"/>
      <c r="J75" s="83"/>
    </row>
    <row r="76" spans="1:12" ht="12" hidden="1" customHeight="1" x14ac:dyDescent="0.2">
      <c r="A76" s="78" t="s">
        <v>184</v>
      </c>
      <c r="B76" s="108" t="s">
        <v>146</v>
      </c>
      <c r="C76" s="108"/>
      <c r="D76" s="67" t="s">
        <v>162</v>
      </c>
      <c r="E76" s="109">
        <v>0</v>
      </c>
      <c r="F76" s="68">
        <v>0</v>
      </c>
      <c r="G76" s="82">
        <f>ROUND(E76*F76,2)</f>
        <v>0</v>
      </c>
      <c r="H76" s="240"/>
      <c r="I76" s="225"/>
      <c r="J76" s="83"/>
    </row>
    <row r="77" spans="1:12" ht="31.5" customHeight="1" x14ac:dyDescent="0.2">
      <c r="A77" s="92" t="s">
        <v>185</v>
      </c>
      <c r="B77" s="99" t="s">
        <v>186</v>
      </c>
      <c r="C77" s="129"/>
      <c r="D77" s="130"/>
      <c r="E77" s="131"/>
      <c r="F77" s="84"/>
      <c r="G77" s="85">
        <f>G78+G79</f>
        <v>0</v>
      </c>
      <c r="H77" s="243"/>
      <c r="I77" s="224"/>
      <c r="J77" s="86"/>
    </row>
    <row r="78" spans="1:12" ht="25.5" hidden="1" customHeight="1" x14ac:dyDescent="0.2">
      <c r="A78" s="135" t="s">
        <v>187</v>
      </c>
      <c r="B78" s="136" t="s">
        <v>188</v>
      </c>
      <c r="C78" s="136"/>
      <c r="D78" s="132" t="s">
        <v>169</v>
      </c>
      <c r="E78" s="133">
        <v>0</v>
      </c>
      <c r="F78" s="134">
        <v>0</v>
      </c>
      <c r="G78" s="137">
        <f>ROUND(E78*F78,2)</f>
        <v>0</v>
      </c>
      <c r="H78" s="244"/>
      <c r="I78" s="225"/>
      <c r="J78" s="83"/>
    </row>
    <row r="79" spans="1:12" ht="13.5" hidden="1" customHeight="1" x14ac:dyDescent="0.2">
      <c r="A79" s="135" t="s">
        <v>189</v>
      </c>
      <c r="B79" s="136" t="s">
        <v>190</v>
      </c>
      <c r="C79" s="136"/>
      <c r="D79" s="132" t="s">
        <v>169</v>
      </c>
      <c r="E79" s="133">
        <v>0</v>
      </c>
      <c r="F79" s="134">
        <v>0</v>
      </c>
      <c r="G79" s="137">
        <f>ROUND(E79*F79,2)</f>
        <v>0</v>
      </c>
      <c r="H79" s="244"/>
      <c r="I79" s="225"/>
      <c r="J79" s="83"/>
    </row>
    <row r="80" spans="1:12" s="9" customFormat="1" ht="18" customHeight="1" x14ac:dyDescent="0.2">
      <c r="A80" s="116" t="s">
        <v>40</v>
      </c>
      <c r="B80" s="117" t="s">
        <v>171</v>
      </c>
      <c r="C80" s="111"/>
      <c r="D80" s="112"/>
      <c r="E80" s="113"/>
      <c r="F80" s="114"/>
      <c r="G80" s="121">
        <f>G67+G72+G77</f>
        <v>0</v>
      </c>
      <c r="H80" s="245"/>
      <c r="I80" s="226"/>
      <c r="J80" s="138"/>
      <c r="L80" s="289" t="s">
        <v>120</v>
      </c>
    </row>
    <row r="81" spans="1:14" s="8" customFormat="1" ht="16.5" customHeight="1" x14ac:dyDescent="0.2">
      <c r="A81" s="56" t="s">
        <v>41</v>
      </c>
      <c r="B81" s="294" t="s">
        <v>191</v>
      </c>
      <c r="C81" s="140"/>
      <c r="D81" s="141"/>
      <c r="E81" s="142"/>
      <c r="F81" s="143"/>
      <c r="G81" s="144"/>
      <c r="H81" s="246"/>
      <c r="I81" s="227"/>
      <c r="J81" s="145"/>
      <c r="L81" s="287" t="s">
        <v>120</v>
      </c>
      <c r="M81" s="287"/>
    </row>
    <row r="82" spans="1:14" s="11" customFormat="1" ht="25.5" customHeight="1" x14ac:dyDescent="0.2">
      <c r="A82" s="92" t="s">
        <v>192</v>
      </c>
      <c r="B82" s="282" t="s">
        <v>193</v>
      </c>
      <c r="C82" s="64"/>
      <c r="D82" s="152"/>
      <c r="E82" s="153"/>
      <c r="F82" s="154"/>
      <c r="G82" s="127">
        <f>SUM(G83:G90)</f>
        <v>0</v>
      </c>
      <c r="H82" s="247"/>
      <c r="I82" s="228"/>
      <c r="J82" s="155"/>
      <c r="L82" s="286" t="s">
        <v>120</v>
      </c>
    </row>
    <row r="83" spans="1:14" ht="255" customHeight="1" x14ac:dyDescent="0.2">
      <c r="A83" s="69" t="s">
        <v>194</v>
      </c>
      <c r="B83" s="107" t="s">
        <v>195</v>
      </c>
      <c r="C83" s="136" t="s">
        <v>23</v>
      </c>
      <c r="D83" s="65" t="s">
        <v>123</v>
      </c>
      <c r="E83" s="106">
        <v>1</v>
      </c>
      <c r="F83" s="66"/>
      <c r="G83" s="82">
        <f>ROUND(E83*F83,2)</f>
        <v>0</v>
      </c>
      <c r="H83" s="331" t="s">
        <v>273</v>
      </c>
      <c r="I83" s="284" t="s">
        <v>196</v>
      </c>
      <c r="J83" s="77"/>
      <c r="L83" s="286" t="s">
        <v>120</v>
      </c>
      <c r="M83" s="281" t="s">
        <v>197</v>
      </c>
      <c r="N83" s="330">
        <v>1</v>
      </c>
    </row>
    <row r="84" spans="1:14" ht="234.75" customHeight="1" x14ac:dyDescent="0.2">
      <c r="A84" s="69" t="s">
        <v>198</v>
      </c>
      <c r="B84" s="107" t="s">
        <v>199</v>
      </c>
      <c r="C84" s="136" t="s">
        <v>23</v>
      </c>
      <c r="D84" s="65" t="s">
        <v>123</v>
      </c>
      <c r="E84" s="106">
        <v>1</v>
      </c>
      <c r="F84" s="66"/>
      <c r="G84" s="82">
        <f>ROUND(E84*F84,2)</f>
        <v>0</v>
      </c>
      <c r="H84" s="331" t="s">
        <v>274</v>
      </c>
      <c r="I84" s="284" t="s">
        <v>196</v>
      </c>
      <c r="J84" s="77"/>
      <c r="L84" s="286" t="s">
        <v>120</v>
      </c>
      <c r="M84" s="281" t="s">
        <v>197</v>
      </c>
      <c r="N84" s="330">
        <v>1</v>
      </c>
    </row>
    <row r="85" spans="1:14" ht="210.75" customHeight="1" x14ac:dyDescent="0.2">
      <c r="A85" s="283" t="s">
        <v>200</v>
      </c>
      <c r="B85" s="107" t="s">
        <v>201</v>
      </c>
      <c r="C85" s="136" t="s">
        <v>23</v>
      </c>
      <c r="D85" s="65" t="s">
        <v>123</v>
      </c>
      <c r="E85" s="106">
        <v>1</v>
      </c>
      <c r="F85" s="66"/>
      <c r="G85" s="82">
        <f t="shared" ref="G85:G90" si="3">ROUND(E85*F85,2)</f>
        <v>0</v>
      </c>
      <c r="H85" s="331" t="s">
        <v>275</v>
      </c>
      <c r="I85" s="284" t="s">
        <v>196</v>
      </c>
      <c r="J85" s="77"/>
      <c r="L85" s="286" t="s">
        <v>120</v>
      </c>
      <c r="M85" s="281" t="s">
        <v>197</v>
      </c>
      <c r="N85" s="330">
        <v>1</v>
      </c>
    </row>
    <row r="86" spans="1:14" ht="218.25" customHeight="1" x14ac:dyDescent="0.2">
      <c r="A86" s="283" t="s">
        <v>202</v>
      </c>
      <c r="B86" s="107" t="s">
        <v>203</v>
      </c>
      <c r="C86" s="136" t="s">
        <v>23</v>
      </c>
      <c r="D86" s="65" t="s">
        <v>123</v>
      </c>
      <c r="E86" s="106">
        <v>1</v>
      </c>
      <c r="F86" s="66"/>
      <c r="G86" s="82">
        <f t="shared" si="3"/>
        <v>0</v>
      </c>
      <c r="H86" s="331" t="s">
        <v>276</v>
      </c>
      <c r="I86" s="284" t="s">
        <v>196</v>
      </c>
      <c r="J86" s="77"/>
      <c r="L86" s="286" t="s">
        <v>120</v>
      </c>
      <c r="M86" s="281" t="s">
        <v>268</v>
      </c>
      <c r="N86" s="281"/>
    </row>
    <row r="87" spans="1:14" ht="225" customHeight="1" x14ac:dyDescent="0.2">
      <c r="A87" s="283" t="s">
        <v>204</v>
      </c>
      <c r="B87" s="107" t="s">
        <v>270</v>
      </c>
      <c r="C87" s="136" t="s">
        <v>23</v>
      </c>
      <c r="D87" s="65" t="s">
        <v>123</v>
      </c>
      <c r="E87" s="106">
        <v>1</v>
      </c>
      <c r="F87" s="66"/>
      <c r="G87" s="82">
        <f t="shared" si="3"/>
        <v>0</v>
      </c>
      <c r="H87" s="331" t="s">
        <v>277</v>
      </c>
      <c r="I87" s="284" t="s">
        <v>196</v>
      </c>
      <c r="J87" s="77"/>
      <c r="L87" s="286" t="s">
        <v>120</v>
      </c>
      <c r="M87" s="281" t="s">
        <v>268</v>
      </c>
      <c r="N87" s="281"/>
    </row>
    <row r="88" spans="1:14" ht="217.5" customHeight="1" x14ac:dyDescent="0.2">
      <c r="A88" s="283" t="s">
        <v>205</v>
      </c>
      <c r="B88" s="107" t="s">
        <v>271</v>
      </c>
      <c r="C88" s="136" t="s">
        <v>23</v>
      </c>
      <c r="D88" s="65" t="s">
        <v>123</v>
      </c>
      <c r="E88" s="106">
        <v>1</v>
      </c>
      <c r="F88" s="66"/>
      <c r="G88" s="82">
        <f t="shared" ref="G88" si="4">ROUND(E88*F88,2)</f>
        <v>0</v>
      </c>
      <c r="H88" s="331" t="s">
        <v>278</v>
      </c>
      <c r="I88" s="284" t="s">
        <v>196</v>
      </c>
      <c r="J88" s="77"/>
      <c r="L88" s="286" t="s">
        <v>120</v>
      </c>
      <c r="M88" s="281" t="s">
        <v>268</v>
      </c>
      <c r="N88" s="281"/>
    </row>
    <row r="89" spans="1:14" ht="210.75" customHeight="1" x14ac:dyDescent="0.2">
      <c r="A89" s="283" t="s">
        <v>207</v>
      </c>
      <c r="B89" s="107" t="s">
        <v>206</v>
      </c>
      <c r="C89" s="136" t="s">
        <v>23</v>
      </c>
      <c r="D89" s="65" t="s">
        <v>123</v>
      </c>
      <c r="E89" s="106">
        <v>1</v>
      </c>
      <c r="F89" s="66"/>
      <c r="G89" s="82">
        <f t="shared" si="3"/>
        <v>0</v>
      </c>
      <c r="H89" s="331" t="s">
        <v>279</v>
      </c>
      <c r="I89" s="284" t="s">
        <v>196</v>
      </c>
      <c r="J89" s="77"/>
      <c r="L89" s="286" t="s">
        <v>120</v>
      </c>
      <c r="M89" s="281" t="s">
        <v>268</v>
      </c>
      <c r="N89" s="281"/>
    </row>
    <row r="90" spans="1:14" ht="222.75" customHeight="1" x14ac:dyDescent="0.2">
      <c r="A90" s="283" t="s">
        <v>269</v>
      </c>
      <c r="B90" s="107" t="s">
        <v>208</v>
      </c>
      <c r="C90" s="136" t="s">
        <v>23</v>
      </c>
      <c r="D90" s="65" t="s">
        <v>123</v>
      </c>
      <c r="E90" s="106">
        <v>1</v>
      </c>
      <c r="F90" s="66"/>
      <c r="G90" s="82">
        <f t="shared" si="3"/>
        <v>0</v>
      </c>
      <c r="H90" s="331" t="s">
        <v>280</v>
      </c>
      <c r="I90" s="284" t="s">
        <v>196</v>
      </c>
      <c r="J90" s="77"/>
      <c r="L90" s="286" t="s">
        <v>120</v>
      </c>
      <c r="M90" s="281" t="s">
        <v>268</v>
      </c>
    </row>
    <row r="91" spans="1:14" s="11" customFormat="1" ht="12" customHeight="1" x14ac:dyDescent="0.2">
      <c r="A91" s="92" t="s">
        <v>209</v>
      </c>
      <c r="B91" s="99" t="s">
        <v>210</v>
      </c>
      <c r="C91" s="64"/>
      <c r="D91" s="156"/>
      <c r="E91" s="157"/>
      <c r="F91" s="158"/>
      <c r="G91" s="127">
        <f>SUM(G92:G94)</f>
        <v>0</v>
      </c>
      <c r="H91" s="247"/>
      <c r="I91" s="228"/>
      <c r="J91" s="155"/>
      <c r="L91" s="286" t="s">
        <v>120</v>
      </c>
    </row>
    <row r="92" spans="1:14" ht="12" customHeight="1" x14ac:dyDescent="0.2">
      <c r="A92" s="69" t="s">
        <v>211</v>
      </c>
      <c r="B92" s="107" t="s">
        <v>212</v>
      </c>
      <c r="C92" s="136"/>
      <c r="D92" s="65" t="s">
        <v>123</v>
      </c>
      <c r="E92" s="106">
        <v>0</v>
      </c>
      <c r="F92" s="66">
        <v>0</v>
      </c>
      <c r="G92" s="82">
        <f>ROUND(E92*F92,2)</f>
        <v>0</v>
      </c>
      <c r="H92" s="238"/>
      <c r="I92" s="280"/>
      <c r="J92" s="77"/>
      <c r="L92" s="286"/>
    </row>
    <row r="93" spans="1:14" ht="31.5" customHeight="1" x14ac:dyDescent="0.2">
      <c r="A93" s="69" t="s">
        <v>213</v>
      </c>
      <c r="B93" s="285" t="s">
        <v>214</v>
      </c>
      <c r="C93" s="136" t="s">
        <v>21</v>
      </c>
      <c r="D93" s="65" t="s">
        <v>123</v>
      </c>
      <c r="E93" s="106">
        <v>0</v>
      </c>
      <c r="F93" s="66"/>
      <c r="G93" s="82">
        <f>ROUND(E93*F93,2)</f>
        <v>0</v>
      </c>
      <c r="H93" s="238"/>
      <c r="I93" s="280"/>
      <c r="J93" s="77"/>
      <c r="L93" s="286" t="s">
        <v>272</v>
      </c>
    </row>
    <row r="94" spans="1:14" ht="31.5" customHeight="1" x14ac:dyDescent="0.2">
      <c r="A94" s="69" t="s">
        <v>215</v>
      </c>
      <c r="B94" s="285" t="s">
        <v>216</v>
      </c>
      <c r="C94" s="136" t="s">
        <v>21</v>
      </c>
      <c r="D94" s="65" t="s">
        <v>123</v>
      </c>
      <c r="E94" s="106">
        <v>0</v>
      </c>
      <c r="F94" s="66"/>
      <c r="G94" s="82">
        <f>ROUND(E94*F94,2)</f>
        <v>0</v>
      </c>
      <c r="H94" s="238"/>
      <c r="I94" s="280"/>
      <c r="J94" s="77"/>
      <c r="L94" s="286" t="s">
        <v>272</v>
      </c>
    </row>
    <row r="95" spans="1:14" s="11" customFormat="1" ht="24" customHeight="1" x14ac:dyDescent="0.2">
      <c r="A95" s="92" t="s">
        <v>217</v>
      </c>
      <c r="B95" s="99" t="s">
        <v>218</v>
      </c>
      <c r="C95" s="64"/>
      <c r="D95" s="156"/>
      <c r="E95" s="157"/>
      <c r="F95" s="158"/>
      <c r="G95" s="127">
        <f>SUM(G96:G97)</f>
        <v>0</v>
      </c>
      <c r="H95" s="247"/>
      <c r="I95" s="228"/>
      <c r="J95" s="155"/>
    </row>
    <row r="96" spans="1:14" ht="24" hidden="1" customHeight="1" x14ac:dyDescent="0.2">
      <c r="A96" s="69" t="s">
        <v>219</v>
      </c>
      <c r="B96" s="107" t="s">
        <v>220</v>
      </c>
      <c r="C96" s="107"/>
      <c r="D96" s="65" t="s">
        <v>221</v>
      </c>
      <c r="E96" s="106">
        <v>0</v>
      </c>
      <c r="F96" s="66">
        <v>0</v>
      </c>
      <c r="G96" s="82">
        <f>ROUND(E96*F96,2)</f>
        <v>0</v>
      </c>
      <c r="H96" s="238"/>
      <c r="I96" s="229"/>
      <c r="J96" s="77"/>
    </row>
    <row r="97" spans="1:12" ht="12" hidden="1" customHeight="1" x14ac:dyDescent="0.2">
      <c r="A97" s="69" t="s">
        <v>222</v>
      </c>
      <c r="B97" s="107" t="s">
        <v>158</v>
      </c>
      <c r="C97" s="107"/>
      <c r="D97" s="65" t="s">
        <v>221</v>
      </c>
      <c r="E97" s="106">
        <v>0</v>
      </c>
      <c r="F97" s="66">
        <v>0</v>
      </c>
      <c r="G97" s="82">
        <f>ROUND(E97*F97,2)</f>
        <v>0</v>
      </c>
      <c r="H97" s="238"/>
      <c r="I97" s="229"/>
      <c r="J97" s="77"/>
      <c r="L97" s="286" t="s">
        <v>120</v>
      </c>
    </row>
    <row r="98" spans="1:12" s="11" customFormat="1" ht="12" customHeight="1" x14ac:dyDescent="0.2">
      <c r="A98" s="92" t="s">
        <v>223</v>
      </c>
      <c r="B98" s="282" t="s">
        <v>224</v>
      </c>
      <c r="C98" s="64"/>
      <c r="D98" s="156"/>
      <c r="E98" s="156"/>
      <c r="F98" s="158"/>
      <c r="G98" s="127">
        <f>SUM(G99:G105)</f>
        <v>0</v>
      </c>
      <c r="H98" s="247"/>
      <c r="I98" s="228"/>
      <c r="J98" s="155"/>
      <c r="L98" s="286"/>
    </row>
    <row r="99" spans="1:12" ht="30" customHeight="1" x14ac:dyDescent="0.2">
      <c r="A99" s="69" t="s">
        <v>225</v>
      </c>
      <c r="B99" s="285" t="s">
        <v>226</v>
      </c>
      <c r="C99" s="107" t="s">
        <v>227</v>
      </c>
      <c r="D99" s="65" t="s">
        <v>123</v>
      </c>
      <c r="E99" s="106">
        <v>1</v>
      </c>
      <c r="F99" s="66"/>
      <c r="G99" s="82">
        <f>ROUND(E99*F99,2)</f>
        <v>0</v>
      </c>
      <c r="H99" s="238"/>
      <c r="I99" s="280" t="s">
        <v>196</v>
      </c>
      <c r="J99" s="77"/>
      <c r="L99" s="286" t="s">
        <v>120</v>
      </c>
    </row>
    <row r="100" spans="1:12" ht="30" customHeight="1" x14ac:dyDescent="0.2">
      <c r="A100" s="69" t="s">
        <v>228</v>
      </c>
      <c r="B100" s="285" t="s">
        <v>229</v>
      </c>
      <c r="C100" s="107" t="s">
        <v>227</v>
      </c>
      <c r="D100" s="65" t="s">
        <v>123</v>
      </c>
      <c r="E100" s="106">
        <v>1</v>
      </c>
      <c r="F100" s="66"/>
      <c r="G100" s="82">
        <f>ROUND(E100*F100,2)</f>
        <v>0</v>
      </c>
      <c r="H100" s="238"/>
      <c r="I100" s="280" t="s">
        <v>196</v>
      </c>
      <c r="J100" s="77"/>
      <c r="L100" s="286" t="s">
        <v>120</v>
      </c>
    </row>
    <row r="101" spans="1:12" ht="30" customHeight="1" x14ac:dyDescent="0.2">
      <c r="A101" s="69" t="s">
        <v>230</v>
      </c>
      <c r="B101" s="285" t="s">
        <v>231</v>
      </c>
      <c r="C101" s="107" t="s">
        <v>227</v>
      </c>
      <c r="D101" s="65" t="s">
        <v>123</v>
      </c>
      <c r="E101" s="106">
        <v>1</v>
      </c>
      <c r="F101" s="66"/>
      <c r="G101" s="82">
        <f t="shared" ref="G101:G104" si="5">ROUND(E101*F101,2)</f>
        <v>0</v>
      </c>
      <c r="H101" s="238"/>
      <c r="I101" s="280" t="s">
        <v>196</v>
      </c>
      <c r="J101" s="77"/>
      <c r="L101" s="286" t="s">
        <v>120</v>
      </c>
    </row>
    <row r="102" spans="1:12" ht="30" customHeight="1" x14ac:dyDescent="0.2">
      <c r="A102" s="69" t="s">
        <v>232</v>
      </c>
      <c r="B102" s="285" t="s">
        <v>233</v>
      </c>
      <c r="C102" s="107" t="s">
        <v>227</v>
      </c>
      <c r="D102" s="65" t="s">
        <v>123</v>
      </c>
      <c r="E102" s="106">
        <v>1</v>
      </c>
      <c r="F102" s="66"/>
      <c r="G102" s="82">
        <f t="shared" si="5"/>
        <v>0</v>
      </c>
      <c r="H102" s="238"/>
      <c r="I102" s="280" t="s">
        <v>196</v>
      </c>
      <c r="J102" s="77"/>
      <c r="L102" s="286" t="s">
        <v>120</v>
      </c>
    </row>
    <row r="103" spans="1:12" ht="30" customHeight="1" x14ac:dyDescent="0.2">
      <c r="A103" s="69" t="s">
        <v>234</v>
      </c>
      <c r="B103" s="285" t="s">
        <v>235</v>
      </c>
      <c r="C103" s="107" t="s">
        <v>227</v>
      </c>
      <c r="D103" s="65" t="s">
        <v>123</v>
      </c>
      <c r="E103" s="106">
        <v>1</v>
      </c>
      <c r="F103" s="66"/>
      <c r="G103" s="82">
        <f t="shared" si="5"/>
        <v>0</v>
      </c>
      <c r="H103" s="238"/>
      <c r="I103" s="280" t="s">
        <v>196</v>
      </c>
      <c r="J103" s="77"/>
      <c r="L103" s="286" t="s">
        <v>120</v>
      </c>
    </row>
    <row r="104" spans="1:12" ht="30" customHeight="1" x14ac:dyDescent="0.2">
      <c r="A104" s="69" t="s">
        <v>236</v>
      </c>
      <c r="B104" s="285" t="s">
        <v>237</v>
      </c>
      <c r="C104" s="107" t="s">
        <v>227</v>
      </c>
      <c r="D104" s="65" t="s">
        <v>123</v>
      </c>
      <c r="E104" s="106">
        <v>1</v>
      </c>
      <c r="F104" s="66"/>
      <c r="G104" s="82">
        <f t="shared" si="5"/>
        <v>0</v>
      </c>
      <c r="H104" s="238"/>
      <c r="I104" s="280" t="s">
        <v>196</v>
      </c>
      <c r="J104" s="77"/>
      <c r="L104" s="286" t="s">
        <v>120</v>
      </c>
    </row>
    <row r="105" spans="1:12" ht="30" customHeight="1" x14ac:dyDescent="0.2">
      <c r="A105" s="69" t="s">
        <v>238</v>
      </c>
      <c r="B105" s="107" t="s">
        <v>158</v>
      </c>
      <c r="C105" s="107"/>
      <c r="D105" s="65" t="s">
        <v>123</v>
      </c>
      <c r="E105" s="106">
        <v>1</v>
      </c>
      <c r="F105" s="66">
        <v>0</v>
      </c>
      <c r="G105" s="82">
        <f>ROUND(E105*F105,2)</f>
        <v>0</v>
      </c>
      <c r="H105" s="238"/>
      <c r="I105" s="229"/>
      <c r="J105" s="77"/>
      <c r="L105" s="286" t="s">
        <v>120</v>
      </c>
    </row>
    <row r="106" spans="1:12" s="11" customFormat="1" ht="12" customHeight="1" x14ac:dyDescent="0.2">
      <c r="A106" s="92" t="s">
        <v>239</v>
      </c>
      <c r="B106" s="99" t="s">
        <v>240</v>
      </c>
      <c r="C106" s="64"/>
      <c r="D106" s="156"/>
      <c r="E106" s="156"/>
      <c r="F106" s="158"/>
      <c r="G106" s="127">
        <f>SUM(G107:G110)</f>
        <v>0</v>
      </c>
      <c r="H106" s="247"/>
      <c r="I106" s="228"/>
      <c r="J106" s="155"/>
      <c r="L106" s="286" t="s">
        <v>120</v>
      </c>
    </row>
    <row r="107" spans="1:12" ht="35.25" hidden="1" customHeight="1" x14ac:dyDescent="0.2">
      <c r="A107" s="69" t="s">
        <v>241</v>
      </c>
      <c r="B107" s="108" t="s">
        <v>242</v>
      </c>
      <c r="C107" s="107"/>
      <c r="D107" s="65" t="s">
        <v>123</v>
      </c>
      <c r="E107" s="106">
        <v>0</v>
      </c>
      <c r="F107" s="66">
        <v>0</v>
      </c>
      <c r="G107" s="82">
        <f>ROUND(E107*F107,2)</f>
        <v>0</v>
      </c>
      <c r="H107" s="238"/>
      <c r="I107" s="229"/>
      <c r="J107" s="77"/>
      <c r="L107" s="286" t="s">
        <v>120</v>
      </c>
    </row>
    <row r="108" spans="1:12" ht="12" hidden="1" customHeight="1" x14ac:dyDescent="0.2">
      <c r="A108" s="69" t="s">
        <v>243</v>
      </c>
      <c r="B108" s="107" t="s">
        <v>244</v>
      </c>
      <c r="C108" s="107"/>
      <c r="D108" s="65" t="s">
        <v>123</v>
      </c>
      <c r="E108" s="106">
        <v>0</v>
      </c>
      <c r="F108" s="66">
        <v>0</v>
      </c>
      <c r="G108" s="82">
        <f>ROUND(E108*F108,2)</f>
        <v>0</v>
      </c>
      <c r="H108" s="238"/>
      <c r="I108" s="229"/>
      <c r="J108" s="77"/>
      <c r="L108" s="286" t="s">
        <v>120</v>
      </c>
    </row>
    <row r="109" spans="1:12" ht="25.5" hidden="1" customHeight="1" x14ac:dyDescent="0.2">
      <c r="A109" s="69" t="s">
        <v>245</v>
      </c>
      <c r="B109" s="107" t="s">
        <v>246</v>
      </c>
      <c r="C109" s="107"/>
      <c r="D109" s="65" t="s">
        <v>123</v>
      </c>
      <c r="E109" s="106">
        <v>0</v>
      </c>
      <c r="F109" s="66">
        <v>0</v>
      </c>
      <c r="G109" s="82">
        <f>ROUND(E109*F109,2)</f>
        <v>0</v>
      </c>
      <c r="H109" s="238"/>
      <c r="I109" s="229"/>
      <c r="J109" s="77"/>
      <c r="L109" s="286" t="s">
        <v>120</v>
      </c>
    </row>
    <row r="110" spans="1:12" ht="12" hidden="1" customHeight="1" x14ac:dyDescent="0.2">
      <c r="A110" s="69" t="s">
        <v>247</v>
      </c>
      <c r="B110" s="107" t="s">
        <v>158</v>
      </c>
      <c r="C110" s="107"/>
      <c r="D110" s="65" t="s">
        <v>123</v>
      </c>
      <c r="E110" s="106">
        <v>0</v>
      </c>
      <c r="F110" s="66">
        <v>0</v>
      </c>
      <c r="G110" s="82">
        <f>ROUND(E110*F110,2)</f>
        <v>0</v>
      </c>
      <c r="H110" s="238"/>
      <c r="I110" s="229"/>
      <c r="J110" s="77"/>
      <c r="L110" s="286" t="s">
        <v>120</v>
      </c>
    </row>
    <row r="111" spans="1:12" s="9" customFormat="1" ht="20.25" customHeight="1" x14ac:dyDescent="0.2">
      <c r="A111" s="139" t="s">
        <v>41</v>
      </c>
      <c r="B111" s="117" t="s">
        <v>171</v>
      </c>
      <c r="C111" s="111"/>
      <c r="D111" s="146"/>
      <c r="E111" s="147"/>
      <c r="F111" s="148"/>
      <c r="G111" s="121">
        <f>G82+G91+G95+G98+G106</f>
        <v>0</v>
      </c>
      <c r="H111" s="245"/>
      <c r="I111" s="230"/>
      <c r="J111" s="115"/>
      <c r="L111" s="286" t="s">
        <v>120</v>
      </c>
    </row>
    <row r="112" spans="1:12" s="9" customFormat="1" ht="12.75" customHeight="1" x14ac:dyDescent="0.2">
      <c r="A112" s="22"/>
      <c r="B112" s="23"/>
      <c r="C112" s="23"/>
      <c r="D112" s="149"/>
      <c r="E112" s="150"/>
      <c r="F112" s="151"/>
      <c r="G112" s="24"/>
      <c r="H112" s="248"/>
      <c r="I112" s="231"/>
      <c r="J112" s="25"/>
      <c r="L112" s="286" t="s">
        <v>120</v>
      </c>
    </row>
    <row r="113" spans="1:12" s="12" customFormat="1" ht="15" customHeight="1" x14ac:dyDescent="0.2">
      <c r="A113" s="56" t="s">
        <v>248</v>
      </c>
      <c r="B113" s="58" t="s">
        <v>249</v>
      </c>
      <c r="C113" s="167"/>
      <c r="D113" s="168"/>
      <c r="E113" s="169"/>
      <c r="F113" s="170"/>
      <c r="G113" s="171"/>
      <c r="H113" s="249"/>
      <c r="I113" s="232"/>
      <c r="J113" s="172"/>
      <c r="L113" s="286" t="s">
        <v>120</v>
      </c>
    </row>
    <row r="114" spans="1:12" s="7" customFormat="1" ht="12.75" customHeight="1" x14ac:dyDescent="0.2">
      <c r="A114" s="123" t="s">
        <v>250</v>
      </c>
      <c r="B114" s="99" t="s">
        <v>251</v>
      </c>
      <c r="C114" s="173"/>
      <c r="D114" s="174" t="s">
        <v>123</v>
      </c>
      <c r="E114" s="175">
        <v>0</v>
      </c>
      <c r="F114" s="176">
        <v>0</v>
      </c>
      <c r="G114" s="177">
        <f>ROUND(E114*F114,2)</f>
        <v>0</v>
      </c>
      <c r="H114" s="250"/>
      <c r="I114" s="233"/>
      <c r="J114" s="178"/>
      <c r="L114" s="286" t="s">
        <v>120</v>
      </c>
    </row>
    <row r="115" spans="1:12" s="7" customFormat="1" ht="16.5" customHeight="1" x14ac:dyDescent="0.2">
      <c r="A115" s="139" t="s">
        <v>248</v>
      </c>
      <c r="B115" s="117" t="s">
        <v>171</v>
      </c>
      <c r="C115" s="111"/>
      <c r="D115" s="179"/>
      <c r="E115" s="180"/>
      <c r="F115" s="181"/>
      <c r="G115" s="121">
        <f>G114</f>
        <v>0</v>
      </c>
      <c r="H115" s="251"/>
      <c r="I115" s="234"/>
      <c r="J115" s="182"/>
      <c r="L115" s="286" t="s">
        <v>120</v>
      </c>
    </row>
    <row r="116" spans="1:12" s="8" customFormat="1" ht="18" customHeight="1" x14ac:dyDescent="0.2">
      <c r="A116" s="26"/>
      <c r="B116" s="186" t="s">
        <v>252</v>
      </c>
      <c r="C116" s="20"/>
      <c r="D116" s="20"/>
      <c r="E116" s="21"/>
      <c r="F116" s="27"/>
      <c r="G116" s="183">
        <f>G115+G111+G80+G65</f>
        <v>0</v>
      </c>
      <c r="H116" s="252"/>
      <c r="I116" s="235"/>
      <c r="J116" s="28"/>
      <c r="L116" s="286" t="s">
        <v>120</v>
      </c>
    </row>
    <row r="117" spans="1:12" s="10" customFormat="1" ht="13.5" customHeight="1" x14ac:dyDescent="0.2">
      <c r="A117" s="29"/>
      <c r="B117" s="187"/>
      <c r="C117" s="30"/>
      <c r="D117" s="31"/>
      <c r="E117" s="32"/>
      <c r="F117" s="32"/>
      <c r="G117" s="33"/>
      <c r="H117" s="33"/>
      <c r="I117" s="31"/>
      <c r="J117" s="34"/>
      <c r="L117" s="290"/>
    </row>
    <row r="118" spans="1:12" s="8" customFormat="1" ht="36" customHeight="1" x14ac:dyDescent="0.2">
      <c r="A118" s="320" t="s">
        <v>253</v>
      </c>
      <c r="B118" s="321"/>
      <c r="C118" s="192" t="s">
        <v>254</v>
      </c>
      <c r="D118" s="53" t="s">
        <v>255</v>
      </c>
      <c r="E118" s="193" t="s">
        <v>256</v>
      </c>
      <c r="F118" s="197"/>
      <c r="G118" s="198"/>
      <c r="H118" s="35"/>
      <c r="I118" s="36"/>
      <c r="J118" s="36"/>
      <c r="L118" s="287"/>
    </row>
    <row r="119" spans="1:12" ht="25.5" customHeight="1" x14ac:dyDescent="0.2">
      <c r="A119" s="322" t="s">
        <v>257</v>
      </c>
      <c r="B119" s="323"/>
      <c r="C119" s="296">
        <f>G98</f>
        <v>0</v>
      </c>
      <c r="D119" s="199" t="e">
        <f>ROUND(C119/C120,4)</f>
        <v>#DIV/0!</v>
      </c>
      <c r="E119" s="214" t="e">
        <f>IF(D121&lt;=0.3,0.2,IF(D121&lt;=0.6,0.15,0.1))</f>
        <v>#DIV/0!</v>
      </c>
      <c r="F119" s="314" t="s">
        <v>258</v>
      </c>
      <c r="G119" s="315"/>
      <c r="H119" s="295"/>
      <c r="I119" s="38"/>
      <c r="J119" s="39"/>
    </row>
    <row r="120" spans="1:12" ht="25.5" customHeight="1" x14ac:dyDescent="0.2">
      <c r="A120" s="324" t="s">
        <v>259</v>
      </c>
      <c r="B120" s="325"/>
      <c r="C120" s="297">
        <f>G82</f>
        <v>0</v>
      </c>
      <c r="D120" s="308"/>
      <c r="E120" s="309"/>
      <c r="F120" s="309"/>
      <c r="G120" s="310"/>
      <c r="H120" s="37"/>
      <c r="I120" s="38"/>
      <c r="J120" s="39"/>
    </row>
    <row r="121" spans="1:12" ht="25.5" customHeight="1" x14ac:dyDescent="0.2">
      <c r="A121" s="324" t="s">
        <v>260</v>
      </c>
      <c r="B121" s="325"/>
      <c r="C121" s="298">
        <v>0</v>
      </c>
      <c r="D121" s="201" t="e">
        <f>ROUND(C121/C120,4)</f>
        <v>#DIV/0!</v>
      </c>
      <c r="E121" s="200"/>
      <c r="F121" s="328" t="s">
        <v>258</v>
      </c>
      <c r="G121" s="329"/>
      <c r="H121" s="37"/>
      <c r="I121" s="38"/>
      <c r="J121" s="39"/>
    </row>
    <row r="122" spans="1:12" s="10" customFormat="1" ht="33.75" customHeight="1" x14ac:dyDescent="0.2">
      <c r="A122" s="326" t="s">
        <v>251</v>
      </c>
      <c r="B122" s="327"/>
      <c r="C122" s="204">
        <f>G114</f>
        <v>0</v>
      </c>
      <c r="D122" s="202" t="e">
        <f>ROUND(C122/C120,4)</f>
        <v>#DIV/0!</v>
      </c>
      <c r="E122" s="203">
        <v>0.03</v>
      </c>
      <c r="F122" s="316" t="s">
        <v>258</v>
      </c>
      <c r="G122" s="317"/>
      <c r="H122" s="33"/>
      <c r="I122" s="31"/>
      <c r="J122" s="34"/>
      <c r="L122" s="290"/>
    </row>
    <row r="123" spans="1:12" s="10" customFormat="1" ht="12.75" customHeight="1" x14ac:dyDescent="0.2">
      <c r="A123" s="29"/>
      <c r="B123" s="187"/>
      <c r="C123" s="30"/>
      <c r="D123" s="31"/>
      <c r="E123" s="32"/>
      <c r="F123" s="32"/>
      <c r="G123" s="33"/>
      <c r="H123" s="33"/>
      <c r="I123" s="31"/>
      <c r="J123" s="34"/>
      <c r="L123" s="290"/>
    </row>
    <row r="124" spans="1:12" s="10" customFormat="1" ht="12.75" customHeight="1" x14ac:dyDescent="0.2">
      <c r="A124" s="29"/>
      <c r="B124" s="187"/>
      <c r="C124" s="30"/>
      <c r="D124" s="31"/>
      <c r="E124" s="32"/>
      <c r="F124" s="32"/>
      <c r="G124" s="33"/>
      <c r="H124" s="33"/>
      <c r="I124" s="31"/>
      <c r="J124" s="34"/>
      <c r="L124" s="290"/>
    </row>
    <row r="125" spans="1:12" ht="14.25" customHeight="1" x14ac:dyDescent="0.2">
      <c r="A125" s="40" t="s">
        <v>261</v>
      </c>
      <c r="B125" s="188"/>
      <c r="C125" s="41"/>
      <c r="D125" s="42"/>
      <c r="E125" s="43"/>
      <c r="F125" s="43"/>
      <c r="G125" s="44"/>
      <c r="H125" s="44"/>
      <c r="I125" s="42"/>
      <c r="J125" s="39"/>
    </row>
    <row r="126" spans="1:12" s="14" customFormat="1" ht="15" x14ac:dyDescent="0.25">
      <c r="A126" s="211" t="s">
        <v>262</v>
      </c>
      <c r="B126" s="188"/>
      <c r="C126" s="188"/>
      <c r="D126" s="292"/>
      <c r="E126" s="212"/>
      <c r="F126" s="212"/>
      <c r="G126" s="213"/>
      <c r="H126" s="213"/>
      <c r="I126" s="47"/>
      <c r="J126" s="48"/>
      <c r="L126" s="291"/>
    </row>
    <row r="127" spans="1:12" s="14" customFormat="1" ht="12.75" customHeight="1" x14ac:dyDescent="0.25">
      <c r="A127" s="211" t="s">
        <v>263</v>
      </c>
      <c r="B127" s="188"/>
      <c r="C127" s="188"/>
      <c r="D127" s="292"/>
      <c r="E127" s="212"/>
      <c r="F127" s="212"/>
      <c r="G127" s="213"/>
      <c r="H127" s="213"/>
      <c r="I127" s="47"/>
      <c r="J127" s="48"/>
      <c r="L127" s="291"/>
    </row>
    <row r="128" spans="1:12" s="14" customFormat="1" ht="16.5" customHeight="1" x14ac:dyDescent="0.25">
      <c r="A128" s="318" t="s">
        <v>264</v>
      </c>
      <c r="B128" s="318"/>
      <c r="C128" s="318"/>
      <c r="D128" s="318"/>
      <c r="E128" s="318"/>
      <c r="F128" s="318"/>
      <c r="G128" s="318"/>
      <c r="H128" s="318"/>
      <c r="I128" s="47"/>
      <c r="J128" s="48"/>
      <c r="L128" s="291"/>
    </row>
    <row r="129" spans="1:12" s="14" customFormat="1" ht="15" customHeight="1" x14ac:dyDescent="0.25">
      <c r="A129" s="318"/>
      <c r="B129" s="318"/>
      <c r="C129" s="318"/>
      <c r="D129" s="318"/>
      <c r="E129" s="318"/>
      <c r="F129" s="318"/>
      <c r="G129" s="318"/>
      <c r="H129" s="318"/>
      <c r="I129" s="47"/>
      <c r="J129" s="48"/>
      <c r="L129" s="291"/>
    </row>
    <row r="130" spans="1:12" s="14" customFormat="1" ht="24.75" customHeight="1" x14ac:dyDescent="0.25">
      <c r="A130" s="318"/>
      <c r="B130" s="318"/>
      <c r="C130" s="318"/>
      <c r="D130" s="318"/>
      <c r="E130" s="318"/>
      <c r="F130" s="318"/>
      <c r="G130" s="318"/>
      <c r="H130" s="318"/>
      <c r="I130" s="47"/>
      <c r="J130" s="48"/>
      <c r="L130" s="291"/>
    </row>
    <row r="131" spans="1:12" s="14" customFormat="1" ht="45.75" customHeight="1" x14ac:dyDescent="0.25">
      <c r="A131" s="319" t="s">
        <v>265</v>
      </c>
      <c r="B131" s="319"/>
      <c r="C131" s="319"/>
      <c r="D131" s="319"/>
      <c r="E131" s="319"/>
      <c r="F131" s="319"/>
      <c r="G131" s="319"/>
      <c r="H131" s="319"/>
      <c r="I131" s="47"/>
      <c r="J131" s="48"/>
      <c r="L131" s="291"/>
    </row>
    <row r="132" spans="1:12" s="14" customFormat="1" ht="13.5" customHeight="1" x14ac:dyDescent="0.25">
      <c r="A132" s="312" t="s">
        <v>266</v>
      </c>
      <c r="B132" s="312"/>
      <c r="C132" s="312"/>
      <c r="D132" s="312"/>
      <c r="E132" s="312"/>
      <c r="F132" s="312"/>
      <c r="G132" s="312"/>
      <c r="H132" s="312"/>
      <c r="I132" s="47"/>
      <c r="J132" s="48"/>
      <c r="L132" s="291"/>
    </row>
    <row r="133" spans="1:12" s="14" customFormat="1" ht="10.5" customHeight="1" x14ac:dyDescent="0.25">
      <c r="A133" s="312"/>
      <c r="B133" s="312"/>
      <c r="C133" s="312"/>
      <c r="D133" s="312"/>
      <c r="E133" s="312"/>
      <c r="F133" s="312"/>
      <c r="G133" s="312"/>
      <c r="H133" s="312"/>
      <c r="I133" s="47"/>
      <c r="J133" s="48"/>
      <c r="L133" s="291"/>
    </row>
    <row r="134" spans="1:12" s="14" customFormat="1" ht="14.25" customHeight="1" x14ac:dyDescent="0.25">
      <c r="A134" s="311"/>
      <c r="B134" s="311"/>
      <c r="C134" s="311"/>
      <c r="D134" s="311"/>
      <c r="E134" s="311"/>
      <c r="F134" s="311"/>
      <c r="G134" s="311"/>
      <c r="H134" s="311"/>
      <c r="I134" s="47"/>
      <c r="J134" s="48"/>
      <c r="L134" s="291"/>
    </row>
    <row r="135" spans="1:12" s="14" customFormat="1" ht="15" x14ac:dyDescent="0.25">
      <c r="A135" s="49" t="s">
        <v>267</v>
      </c>
      <c r="B135" s="188"/>
      <c r="C135" s="41"/>
      <c r="D135" s="205"/>
      <c r="E135" s="45"/>
      <c r="F135" s="45"/>
      <c r="G135" s="46"/>
      <c r="H135" s="46"/>
      <c r="I135" s="47"/>
      <c r="J135" s="48"/>
      <c r="L135" s="291"/>
    </row>
    <row r="136" spans="1:12" s="14" customFormat="1" ht="15" customHeight="1" x14ac:dyDescent="0.25">
      <c r="A136" s="15"/>
      <c r="B136" s="189"/>
      <c r="C136" s="13"/>
      <c r="D136" s="16"/>
      <c r="E136" s="17"/>
      <c r="F136" s="17"/>
      <c r="G136" s="18"/>
      <c r="H136" s="18"/>
      <c r="I136" s="19"/>
      <c r="L136" s="291"/>
    </row>
    <row r="137" spans="1:12" s="14" customFormat="1" ht="15" customHeight="1" x14ac:dyDescent="0.25">
      <c r="A137" s="15"/>
      <c r="B137" s="189"/>
      <c r="C137" s="13"/>
      <c r="D137" s="16"/>
      <c r="E137" s="17"/>
      <c r="F137" s="17"/>
      <c r="G137" s="18"/>
      <c r="H137" s="18"/>
      <c r="I137" s="19"/>
      <c r="L137" s="291"/>
    </row>
    <row r="138" spans="1:12" s="14" customFormat="1" ht="15" customHeight="1" x14ac:dyDescent="0.25">
      <c r="A138" s="15"/>
      <c r="B138" s="189"/>
      <c r="C138" s="13"/>
      <c r="D138" s="16"/>
      <c r="E138" s="17"/>
      <c r="F138" s="17"/>
      <c r="G138" s="18"/>
      <c r="H138" s="18"/>
      <c r="I138" s="19"/>
      <c r="L138" s="291"/>
    </row>
    <row r="139" spans="1:12" s="14" customFormat="1" ht="15" customHeight="1" x14ac:dyDescent="0.25">
      <c r="A139" s="15"/>
      <c r="B139" s="189"/>
      <c r="C139" s="13"/>
      <c r="D139" s="16"/>
      <c r="E139" s="17"/>
      <c r="F139" s="17"/>
      <c r="G139" s="18"/>
      <c r="H139" s="18"/>
      <c r="I139" s="19"/>
      <c r="L139" s="291"/>
    </row>
    <row r="140" spans="1:12" s="14" customFormat="1" ht="15" customHeight="1" x14ac:dyDescent="0.25">
      <c r="A140" s="15"/>
      <c r="B140" s="189"/>
      <c r="C140" s="13"/>
      <c r="D140" s="16"/>
      <c r="E140" s="17"/>
      <c r="F140" s="17"/>
      <c r="G140" s="18"/>
      <c r="H140" s="18"/>
      <c r="I140" s="19"/>
      <c r="L140" s="291"/>
    </row>
    <row r="141" spans="1:12" s="14" customFormat="1" ht="15" customHeight="1" x14ac:dyDescent="0.25">
      <c r="A141" s="15"/>
      <c r="B141" s="189"/>
      <c r="C141" s="13"/>
      <c r="D141" s="16"/>
      <c r="E141" s="17"/>
      <c r="F141" s="17"/>
      <c r="G141" s="18"/>
      <c r="H141" s="18"/>
      <c r="I141" s="19"/>
      <c r="L141" s="291"/>
    </row>
    <row r="142" spans="1:12" s="14" customFormat="1" ht="15" customHeight="1" x14ac:dyDescent="0.25">
      <c r="A142" s="15"/>
      <c r="B142" s="189"/>
      <c r="C142" s="13"/>
      <c r="D142" s="16"/>
      <c r="E142" s="17"/>
      <c r="F142" s="17"/>
      <c r="G142" s="18"/>
      <c r="H142" s="18"/>
      <c r="I142" s="19"/>
      <c r="L142" s="291"/>
    </row>
    <row r="143" spans="1:12" s="14" customFormat="1" ht="15" customHeight="1" x14ac:dyDescent="0.25">
      <c r="A143" s="15"/>
      <c r="B143" s="189"/>
      <c r="C143" s="13"/>
      <c r="D143" s="16"/>
      <c r="E143" s="17"/>
      <c r="F143" s="17"/>
      <c r="G143" s="18"/>
      <c r="H143" s="18"/>
      <c r="I143" s="19"/>
      <c r="L143" s="291"/>
    </row>
    <row r="144" spans="1:12" s="14" customFormat="1" ht="15" customHeight="1" x14ac:dyDescent="0.25">
      <c r="A144" s="15"/>
      <c r="B144" s="189"/>
      <c r="C144" s="13"/>
      <c r="D144" s="16"/>
      <c r="E144" s="17"/>
      <c r="F144" s="17"/>
      <c r="G144" s="18"/>
      <c r="H144" s="18"/>
      <c r="I144" s="19"/>
      <c r="L144" s="291"/>
    </row>
    <row r="145" spans="1:12" s="14" customFormat="1" ht="15" customHeight="1" x14ac:dyDescent="0.25">
      <c r="A145" s="15"/>
      <c r="B145" s="189"/>
      <c r="C145" s="13"/>
      <c r="D145" s="16"/>
      <c r="E145" s="17"/>
      <c r="F145" s="17"/>
      <c r="G145" s="18"/>
      <c r="H145" s="18"/>
      <c r="I145" s="19"/>
      <c r="L145" s="291"/>
    </row>
    <row r="146" spans="1:12" s="14" customFormat="1" ht="15" customHeight="1" x14ac:dyDescent="0.25">
      <c r="A146" s="15"/>
      <c r="B146" s="189"/>
      <c r="C146" s="13"/>
      <c r="D146" s="16"/>
      <c r="E146" s="17"/>
      <c r="F146" s="17"/>
      <c r="G146" s="18"/>
      <c r="H146" s="18"/>
      <c r="I146" s="19"/>
      <c r="L146" s="291"/>
    </row>
    <row r="147" spans="1:12" s="14" customFormat="1" ht="15" customHeight="1" x14ac:dyDescent="0.25">
      <c r="A147" s="15"/>
      <c r="B147" s="189"/>
      <c r="C147" s="13"/>
      <c r="D147" s="16"/>
      <c r="E147" s="17"/>
      <c r="F147" s="17"/>
      <c r="G147" s="18"/>
      <c r="H147" s="18"/>
      <c r="I147" s="19"/>
      <c r="L147" s="291"/>
    </row>
    <row r="148" spans="1:12" s="14" customFormat="1" ht="15" customHeight="1" x14ac:dyDescent="0.25">
      <c r="A148" s="15"/>
      <c r="B148" s="189"/>
      <c r="C148" s="13"/>
      <c r="D148" s="16"/>
      <c r="E148" s="17"/>
      <c r="F148" s="17"/>
      <c r="G148" s="18"/>
      <c r="H148" s="18"/>
      <c r="I148" s="19"/>
      <c r="L148" s="291"/>
    </row>
    <row r="149" spans="1:12" s="14" customFormat="1" ht="15" customHeight="1" x14ac:dyDescent="0.25">
      <c r="A149" s="15"/>
      <c r="B149" s="189"/>
      <c r="C149" s="13"/>
      <c r="D149" s="16"/>
      <c r="E149" s="17"/>
      <c r="F149" s="17"/>
      <c r="G149" s="18"/>
      <c r="H149" s="18"/>
      <c r="I149" s="19"/>
      <c r="L149" s="291"/>
    </row>
    <row r="150" spans="1:12" s="14" customFormat="1" ht="15" customHeight="1" x14ac:dyDescent="0.25">
      <c r="A150" s="15"/>
      <c r="B150" s="189"/>
      <c r="C150" s="13"/>
      <c r="D150" s="16"/>
      <c r="E150" s="17"/>
      <c r="F150" s="17"/>
      <c r="G150" s="18"/>
      <c r="H150" s="18"/>
      <c r="I150" s="19"/>
      <c r="L150" s="291"/>
    </row>
    <row r="151" spans="1:12" s="14" customFormat="1" ht="15" customHeight="1" x14ac:dyDescent="0.25">
      <c r="A151" s="15"/>
      <c r="B151" s="189"/>
      <c r="C151" s="13"/>
      <c r="D151" s="16"/>
      <c r="E151" s="17"/>
      <c r="F151" s="17"/>
      <c r="G151" s="18"/>
      <c r="H151" s="18"/>
      <c r="I151" s="19"/>
      <c r="L151" s="291"/>
    </row>
    <row r="152" spans="1:12" s="14" customFormat="1" ht="15" customHeight="1" x14ac:dyDescent="0.25">
      <c r="A152" s="15"/>
      <c r="B152" s="189"/>
      <c r="C152" s="13"/>
      <c r="D152" s="16"/>
      <c r="E152" s="17"/>
      <c r="F152" s="17"/>
      <c r="G152" s="18"/>
      <c r="H152" s="18"/>
      <c r="I152" s="19"/>
      <c r="L152" s="291"/>
    </row>
    <row r="153" spans="1:12" s="14" customFormat="1" ht="15" customHeight="1" x14ac:dyDescent="0.25">
      <c r="A153" s="15"/>
      <c r="B153" s="189"/>
      <c r="C153" s="13"/>
      <c r="D153" s="16"/>
      <c r="E153" s="17"/>
      <c r="F153" s="17"/>
      <c r="G153" s="18"/>
      <c r="H153" s="18"/>
      <c r="I153" s="19"/>
      <c r="L153" s="291"/>
    </row>
    <row r="154" spans="1:12" s="14" customFormat="1" ht="15" customHeight="1" x14ac:dyDescent="0.25">
      <c r="A154" s="15"/>
      <c r="B154" s="189"/>
      <c r="C154" s="13"/>
      <c r="D154" s="16"/>
      <c r="E154" s="17"/>
      <c r="F154" s="17"/>
      <c r="G154" s="18"/>
      <c r="H154" s="18"/>
      <c r="I154" s="19"/>
      <c r="L154" s="291"/>
    </row>
    <row r="155" spans="1:12" s="14" customFormat="1" ht="15" customHeight="1" x14ac:dyDescent="0.25">
      <c r="A155" s="15"/>
      <c r="B155" s="189"/>
      <c r="C155" s="13"/>
      <c r="D155" s="16"/>
      <c r="E155" s="17"/>
      <c r="F155" s="17"/>
      <c r="G155" s="18"/>
      <c r="H155" s="18"/>
      <c r="I155" s="19"/>
      <c r="L155" s="291"/>
    </row>
    <row r="156" spans="1:12" s="14" customFormat="1" ht="15" customHeight="1" x14ac:dyDescent="0.25">
      <c r="A156" s="15"/>
      <c r="B156" s="189"/>
      <c r="C156" s="13"/>
      <c r="D156" s="16"/>
      <c r="E156" s="17"/>
      <c r="F156" s="17"/>
      <c r="G156" s="18"/>
      <c r="H156" s="18"/>
      <c r="I156" s="19"/>
      <c r="L156" s="291"/>
    </row>
    <row r="157" spans="1:12" s="14" customFormat="1" ht="15" customHeight="1" x14ac:dyDescent="0.25">
      <c r="A157" s="15"/>
      <c r="B157" s="189"/>
      <c r="C157" s="13"/>
      <c r="D157" s="16"/>
      <c r="E157" s="17"/>
      <c r="F157" s="17"/>
      <c r="G157" s="18"/>
      <c r="H157" s="18"/>
      <c r="I157" s="19"/>
      <c r="L157" s="291"/>
    </row>
    <row r="158" spans="1:12" s="14" customFormat="1" ht="15" customHeight="1" x14ac:dyDescent="0.25">
      <c r="A158" s="15"/>
      <c r="B158" s="189"/>
      <c r="C158" s="13"/>
      <c r="D158" s="16"/>
      <c r="E158" s="17"/>
      <c r="F158" s="17"/>
      <c r="G158" s="18"/>
      <c r="H158" s="18"/>
      <c r="I158" s="19"/>
      <c r="L158" s="291"/>
    </row>
    <row r="159" spans="1:12" s="14" customFormat="1" ht="15" customHeight="1" x14ac:dyDescent="0.25">
      <c r="A159" s="15"/>
      <c r="B159" s="189"/>
      <c r="C159" s="13"/>
      <c r="D159" s="16"/>
      <c r="E159" s="17"/>
      <c r="F159" s="17"/>
      <c r="G159" s="18"/>
      <c r="H159" s="18"/>
      <c r="I159" s="19"/>
      <c r="L159" s="291"/>
    </row>
    <row r="160" spans="1:12" s="14" customFormat="1" ht="15" customHeight="1" x14ac:dyDescent="0.25">
      <c r="A160" s="15"/>
      <c r="B160" s="189"/>
      <c r="C160" s="13"/>
      <c r="D160" s="16"/>
      <c r="E160" s="17"/>
      <c r="F160" s="17"/>
      <c r="G160" s="18"/>
      <c r="H160" s="18"/>
      <c r="I160" s="19"/>
      <c r="L160" s="291"/>
    </row>
    <row r="161" spans="1:12" s="14" customFormat="1" ht="15" customHeight="1" x14ac:dyDescent="0.25">
      <c r="A161" s="15"/>
      <c r="B161" s="189"/>
      <c r="C161" s="13"/>
      <c r="D161" s="16"/>
      <c r="E161" s="17"/>
      <c r="F161" s="17"/>
      <c r="G161" s="18"/>
      <c r="H161" s="18"/>
      <c r="I161" s="19"/>
      <c r="L161" s="291"/>
    </row>
    <row r="162" spans="1:12" s="14" customFormat="1" ht="15" customHeight="1" x14ac:dyDescent="0.25">
      <c r="A162" s="15"/>
      <c r="B162" s="189"/>
      <c r="C162" s="13"/>
      <c r="D162" s="16"/>
      <c r="E162" s="17"/>
      <c r="F162" s="17"/>
      <c r="G162" s="18"/>
      <c r="H162" s="18"/>
      <c r="I162" s="19"/>
      <c r="L162" s="291"/>
    </row>
    <row r="163" spans="1:12" s="14" customFormat="1" ht="15" customHeight="1" x14ac:dyDescent="0.25">
      <c r="A163" s="15"/>
      <c r="B163" s="189"/>
      <c r="C163" s="13"/>
      <c r="D163" s="16"/>
      <c r="E163" s="17"/>
      <c r="F163" s="17"/>
      <c r="G163" s="18"/>
      <c r="H163" s="18"/>
      <c r="I163" s="19"/>
      <c r="L163" s="291"/>
    </row>
    <row r="164" spans="1:12" s="14" customFormat="1" ht="15" customHeight="1" x14ac:dyDescent="0.25">
      <c r="A164" s="15"/>
      <c r="B164" s="189"/>
      <c r="C164" s="13"/>
      <c r="D164" s="16"/>
      <c r="E164" s="17"/>
      <c r="F164" s="17"/>
      <c r="G164" s="18"/>
      <c r="H164" s="18"/>
      <c r="I164" s="19"/>
      <c r="L164" s="291"/>
    </row>
    <row r="165" spans="1:12" s="14" customFormat="1" ht="15" customHeight="1" x14ac:dyDescent="0.25">
      <c r="A165" s="15"/>
      <c r="B165" s="189"/>
      <c r="C165" s="13"/>
      <c r="D165" s="16"/>
      <c r="E165" s="17"/>
      <c r="F165" s="17"/>
      <c r="G165" s="18"/>
      <c r="H165" s="18"/>
      <c r="I165" s="19"/>
      <c r="L165" s="291"/>
    </row>
    <row r="166" spans="1:12" s="14" customFormat="1" ht="15" customHeight="1" x14ac:dyDescent="0.25">
      <c r="A166" s="15"/>
      <c r="B166" s="189"/>
      <c r="C166" s="13"/>
      <c r="D166" s="16"/>
      <c r="E166" s="17"/>
      <c r="F166" s="17"/>
      <c r="G166" s="18"/>
      <c r="H166" s="18"/>
      <c r="I166" s="19"/>
      <c r="L166" s="291"/>
    </row>
    <row r="167" spans="1:12" s="14" customFormat="1" ht="15" customHeight="1" x14ac:dyDescent="0.25">
      <c r="A167" s="15"/>
      <c r="B167" s="189"/>
      <c r="C167" s="13"/>
      <c r="D167" s="16"/>
      <c r="E167" s="17"/>
      <c r="F167" s="17"/>
      <c r="G167" s="18"/>
      <c r="H167" s="18"/>
      <c r="I167" s="19"/>
      <c r="L167" s="291"/>
    </row>
    <row r="168" spans="1:12" s="14" customFormat="1" ht="15" customHeight="1" x14ac:dyDescent="0.25">
      <c r="A168" s="15"/>
      <c r="B168" s="189"/>
      <c r="C168" s="13"/>
      <c r="D168" s="16"/>
      <c r="E168" s="17"/>
      <c r="F168" s="17"/>
      <c r="G168" s="18"/>
      <c r="H168" s="18"/>
      <c r="I168" s="19"/>
      <c r="L168" s="291"/>
    </row>
    <row r="169" spans="1:12" s="14" customFormat="1" ht="15" customHeight="1" x14ac:dyDescent="0.25">
      <c r="A169" s="15"/>
      <c r="B169" s="189"/>
      <c r="C169" s="13"/>
      <c r="D169" s="16"/>
      <c r="E169" s="17"/>
      <c r="F169" s="17"/>
      <c r="G169" s="18"/>
      <c r="H169" s="18"/>
      <c r="I169" s="19"/>
      <c r="L169" s="291"/>
    </row>
    <row r="170" spans="1:12" s="14" customFormat="1" ht="15" customHeight="1" x14ac:dyDescent="0.25">
      <c r="A170" s="15"/>
      <c r="B170" s="189"/>
      <c r="C170" s="13"/>
      <c r="D170" s="16"/>
      <c r="E170" s="17"/>
      <c r="F170" s="17"/>
      <c r="G170" s="18"/>
      <c r="H170" s="18"/>
      <c r="I170" s="19"/>
      <c r="L170" s="291"/>
    </row>
    <row r="171" spans="1:12" s="14" customFormat="1" ht="15" customHeight="1" x14ac:dyDescent="0.25">
      <c r="A171" s="15"/>
      <c r="B171" s="189"/>
      <c r="C171" s="13"/>
      <c r="D171" s="16"/>
      <c r="E171" s="17"/>
      <c r="F171" s="17"/>
      <c r="G171" s="18"/>
      <c r="H171" s="18"/>
      <c r="I171" s="19"/>
      <c r="L171" s="291"/>
    </row>
    <row r="172" spans="1:12" s="14" customFormat="1" ht="15" customHeight="1" x14ac:dyDescent="0.25">
      <c r="A172" s="15"/>
      <c r="B172" s="189"/>
      <c r="C172" s="13"/>
      <c r="D172" s="16"/>
      <c r="E172" s="17"/>
      <c r="F172" s="17"/>
      <c r="G172" s="18"/>
      <c r="H172" s="18"/>
      <c r="I172" s="19"/>
      <c r="L172" s="291"/>
    </row>
    <row r="173" spans="1:12" s="14" customFormat="1" ht="15" customHeight="1" x14ac:dyDescent="0.25">
      <c r="A173" s="15"/>
      <c r="B173" s="189"/>
      <c r="C173" s="13"/>
      <c r="D173" s="16"/>
      <c r="E173" s="17"/>
      <c r="F173" s="17"/>
      <c r="G173" s="18"/>
      <c r="H173" s="18"/>
      <c r="I173" s="19"/>
      <c r="L173" s="291"/>
    </row>
    <row r="174" spans="1:12" s="14" customFormat="1" ht="15" customHeight="1" x14ac:dyDescent="0.25">
      <c r="A174" s="15"/>
      <c r="B174" s="189"/>
      <c r="C174" s="13"/>
      <c r="D174" s="16"/>
      <c r="E174" s="17"/>
      <c r="F174" s="17"/>
      <c r="G174" s="18"/>
      <c r="H174" s="18"/>
      <c r="I174" s="19"/>
      <c r="L174" s="291"/>
    </row>
    <row r="175" spans="1:12" s="14" customFormat="1" ht="15" customHeight="1" x14ac:dyDescent="0.25">
      <c r="A175" s="15"/>
      <c r="B175" s="189"/>
      <c r="C175" s="13"/>
      <c r="D175" s="16"/>
      <c r="E175" s="17"/>
      <c r="F175" s="17"/>
      <c r="G175" s="18"/>
      <c r="H175" s="18"/>
      <c r="I175" s="19"/>
      <c r="L175" s="291"/>
    </row>
    <row r="176" spans="1:12" s="14" customFormat="1" ht="15" customHeight="1" x14ac:dyDescent="0.25">
      <c r="A176" s="15"/>
      <c r="B176" s="189"/>
      <c r="C176" s="13"/>
      <c r="D176" s="16"/>
      <c r="E176" s="17"/>
      <c r="F176" s="17"/>
      <c r="G176" s="18"/>
      <c r="H176" s="18"/>
      <c r="I176" s="19"/>
      <c r="L176" s="291"/>
    </row>
    <row r="177" spans="1:12" s="14" customFormat="1" ht="15" customHeight="1" x14ac:dyDescent="0.25">
      <c r="A177" s="15"/>
      <c r="B177" s="189"/>
      <c r="C177" s="13"/>
      <c r="D177" s="16"/>
      <c r="E177" s="17"/>
      <c r="F177" s="17"/>
      <c r="G177" s="18"/>
      <c r="H177" s="18"/>
      <c r="I177" s="19"/>
      <c r="L177" s="291"/>
    </row>
    <row r="178" spans="1:12" s="14" customFormat="1" ht="15" customHeight="1" x14ac:dyDescent="0.25">
      <c r="A178" s="15"/>
      <c r="B178" s="189"/>
      <c r="C178" s="13"/>
      <c r="D178" s="16"/>
      <c r="E178" s="17"/>
      <c r="F178" s="17"/>
      <c r="G178" s="18"/>
      <c r="H178" s="18"/>
      <c r="I178" s="19"/>
      <c r="L178" s="291"/>
    </row>
    <row r="179" spans="1:12" s="14" customFormat="1" ht="15" customHeight="1" x14ac:dyDescent="0.25">
      <c r="A179" s="15"/>
      <c r="B179" s="189"/>
      <c r="C179" s="13"/>
      <c r="D179" s="16"/>
      <c r="E179" s="17"/>
      <c r="F179" s="17"/>
      <c r="G179" s="18"/>
      <c r="H179" s="18"/>
      <c r="I179" s="19"/>
      <c r="L179" s="291"/>
    </row>
    <row r="180" spans="1:12" s="14" customFormat="1" ht="15" customHeight="1" x14ac:dyDescent="0.25">
      <c r="A180" s="15"/>
      <c r="B180" s="189"/>
      <c r="C180" s="13"/>
      <c r="D180" s="16"/>
      <c r="E180" s="17"/>
      <c r="F180" s="17"/>
      <c r="G180" s="18"/>
      <c r="H180" s="18"/>
      <c r="I180" s="19"/>
      <c r="L180" s="291"/>
    </row>
    <row r="181" spans="1:12" s="14" customFormat="1" ht="15" customHeight="1" x14ac:dyDescent="0.25">
      <c r="A181" s="15"/>
      <c r="B181" s="189"/>
      <c r="C181" s="13"/>
      <c r="D181" s="16"/>
      <c r="E181" s="17"/>
      <c r="F181" s="17"/>
      <c r="G181" s="18"/>
      <c r="H181" s="18"/>
      <c r="I181" s="19"/>
      <c r="L181" s="291"/>
    </row>
    <row r="182" spans="1:12" s="14" customFormat="1" ht="15" customHeight="1" x14ac:dyDescent="0.25">
      <c r="A182" s="15"/>
      <c r="B182" s="189"/>
      <c r="C182" s="13"/>
      <c r="D182" s="16"/>
      <c r="E182" s="17"/>
      <c r="F182" s="17"/>
      <c r="G182" s="18"/>
      <c r="H182" s="18"/>
      <c r="I182" s="19"/>
      <c r="L182" s="291"/>
    </row>
    <row r="183" spans="1:12" s="14" customFormat="1" ht="15" customHeight="1" x14ac:dyDescent="0.25">
      <c r="A183" s="15"/>
      <c r="B183" s="189"/>
      <c r="C183" s="13"/>
      <c r="D183" s="16"/>
      <c r="E183" s="17"/>
      <c r="F183" s="17"/>
      <c r="G183" s="18"/>
      <c r="H183" s="18"/>
      <c r="I183" s="19"/>
      <c r="L183" s="291"/>
    </row>
    <row r="184" spans="1:12" s="14" customFormat="1" ht="15" customHeight="1" x14ac:dyDescent="0.25">
      <c r="A184" s="15"/>
      <c r="B184" s="189"/>
      <c r="C184" s="13"/>
      <c r="D184" s="16"/>
      <c r="E184" s="17"/>
      <c r="F184" s="17"/>
      <c r="G184" s="18"/>
      <c r="H184" s="18"/>
      <c r="I184" s="19"/>
      <c r="L184" s="291"/>
    </row>
    <row r="185" spans="1:12" s="14" customFormat="1" ht="15" customHeight="1" x14ac:dyDescent="0.25">
      <c r="A185" s="15"/>
      <c r="B185" s="189"/>
      <c r="C185" s="13"/>
      <c r="D185" s="16"/>
      <c r="E185" s="17"/>
      <c r="F185" s="17"/>
      <c r="G185" s="18"/>
      <c r="H185" s="18"/>
      <c r="I185" s="19"/>
      <c r="L185" s="291"/>
    </row>
    <row r="186" spans="1:12" s="14" customFormat="1" ht="15" customHeight="1" x14ac:dyDescent="0.25">
      <c r="A186" s="15"/>
      <c r="B186" s="189"/>
      <c r="C186" s="13"/>
      <c r="D186" s="16"/>
      <c r="E186" s="17"/>
      <c r="F186" s="17"/>
      <c r="G186" s="18"/>
      <c r="H186" s="18"/>
      <c r="I186" s="19"/>
      <c r="L186" s="291"/>
    </row>
    <row r="187" spans="1:12" s="14" customFormat="1" ht="15" customHeight="1" x14ac:dyDescent="0.25">
      <c r="A187" s="15"/>
      <c r="B187" s="189"/>
      <c r="C187" s="13"/>
      <c r="D187" s="16"/>
      <c r="E187" s="17"/>
      <c r="F187" s="17"/>
      <c r="G187" s="18"/>
      <c r="H187" s="18"/>
      <c r="I187" s="19"/>
      <c r="L187" s="291"/>
    </row>
    <row r="188" spans="1:12" s="14" customFormat="1" ht="15" customHeight="1" x14ac:dyDescent="0.25">
      <c r="A188" s="15"/>
      <c r="B188" s="189"/>
      <c r="C188" s="13"/>
      <c r="D188" s="16"/>
      <c r="E188" s="17"/>
      <c r="F188" s="17"/>
      <c r="G188" s="18"/>
      <c r="H188" s="18"/>
      <c r="I188" s="19"/>
      <c r="L188" s="291"/>
    </row>
    <row r="189" spans="1:12" s="14" customFormat="1" ht="15" customHeight="1" x14ac:dyDescent="0.25">
      <c r="A189" s="15"/>
      <c r="B189" s="189"/>
      <c r="C189" s="13"/>
      <c r="D189" s="16"/>
      <c r="E189" s="17"/>
      <c r="F189" s="17"/>
      <c r="G189" s="18"/>
      <c r="H189" s="18"/>
      <c r="I189" s="19"/>
      <c r="L189" s="291"/>
    </row>
    <row r="190" spans="1:12" s="14" customFormat="1" ht="15" customHeight="1" x14ac:dyDescent="0.25">
      <c r="A190" s="15"/>
      <c r="B190" s="189"/>
      <c r="C190" s="13"/>
      <c r="D190" s="16"/>
      <c r="E190" s="17"/>
      <c r="F190" s="17"/>
      <c r="G190" s="18"/>
      <c r="H190" s="18"/>
      <c r="I190" s="19"/>
      <c r="L190" s="291"/>
    </row>
    <row r="191" spans="1:12" s="14" customFormat="1" ht="15" customHeight="1" x14ac:dyDescent="0.25">
      <c r="A191" s="15"/>
      <c r="B191" s="189"/>
      <c r="C191" s="13"/>
      <c r="D191" s="16"/>
      <c r="E191" s="17"/>
      <c r="F191" s="17"/>
      <c r="G191" s="18"/>
      <c r="H191" s="18"/>
      <c r="I191" s="19"/>
      <c r="L191" s="291"/>
    </row>
    <row r="192" spans="1:12" s="14" customFormat="1" ht="15" customHeight="1" x14ac:dyDescent="0.25">
      <c r="A192" s="15"/>
      <c r="B192" s="189"/>
      <c r="C192" s="13"/>
      <c r="D192" s="16"/>
      <c r="E192" s="17"/>
      <c r="F192" s="17"/>
      <c r="G192" s="18"/>
      <c r="H192" s="18"/>
      <c r="I192" s="19"/>
      <c r="L192" s="291"/>
    </row>
    <row r="193" spans="1:12" s="14" customFormat="1" ht="15" customHeight="1" x14ac:dyDescent="0.25">
      <c r="A193" s="15"/>
      <c r="B193" s="189"/>
      <c r="C193" s="13"/>
      <c r="D193" s="16"/>
      <c r="E193" s="17"/>
      <c r="F193" s="17"/>
      <c r="G193" s="18"/>
      <c r="H193" s="18"/>
      <c r="I193" s="19"/>
      <c r="L193" s="291"/>
    </row>
    <row r="194" spans="1:12" s="14" customFormat="1" ht="15" customHeight="1" x14ac:dyDescent="0.25">
      <c r="A194" s="15"/>
      <c r="B194" s="189"/>
      <c r="C194" s="13"/>
      <c r="D194" s="16"/>
      <c r="E194" s="17"/>
      <c r="F194" s="17"/>
      <c r="G194" s="18"/>
      <c r="H194" s="18"/>
      <c r="I194" s="19"/>
      <c r="L194" s="291"/>
    </row>
    <row r="195" spans="1:12" s="14" customFormat="1" ht="15" customHeight="1" x14ac:dyDescent="0.25">
      <c r="A195" s="15"/>
      <c r="B195" s="189"/>
      <c r="C195" s="13"/>
      <c r="D195" s="16"/>
      <c r="E195" s="17"/>
      <c r="F195" s="17"/>
      <c r="G195" s="18"/>
      <c r="H195" s="18"/>
      <c r="I195" s="19"/>
      <c r="L195" s="291"/>
    </row>
    <row r="196" spans="1:12" s="14" customFormat="1" ht="15" customHeight="1" x14ac:dyDescent="0.25">
      <c r="A196" s="15"/>
      <c r="B196" s="189"/>
      <c r="C196" s="13"/>
      <c r="D196" s="16"/>
      <c r="E196" s="17"/>
      <c r="F196" s="17"/>
      <c r="G196" s="18"/>
      <c r="H196" s="18"/>
      <c r="I196" s="19"/>
      <c r="L196" s="291"/>
    </row>
    <row r="197" spans="1:12" s="14" customFormat="1" ht="15" customHeight="1" x14ac:dyDescent="0.25">
      <c r="A197" s="15"/>
      <c r="B197" s="189"/>
      <c r="C197" s="13"/>
      <c r="D197" s="16"/>
      <c r="E197" s="17"/>
      <c r="F197" s="17"/>
      <c r="G197" s="18"/>
      <c r="H197" s="18"/>
      <c r="I197" s="19"/>
      <c r="L197" s="291"/>
    </row>
    <row r="198" spans="1:12" s="14" customFormat="1" ht="15" customHeight="1" x14ac:dyDescent="0.25">
      <c r="A198" s="15"/>
      <c r="B198" s="189"/>
      <c r="C198" s="13"/>
      <c r="D198" s="16"/>
      <c r="E198" s="17"/>
      <c r="F198" s="17"/>
      <c r="G198" s="18"/>
      <c r="H198" s="18"/>
      <c r="I198" s="19"/>
      <c r="L198" s="291"/>
    </row>
    <row r="199" spans="1:12" s="14" customFormat="1" ht="15" customHeight="1" x14ac:dyDescent="0.25">
      <c r="A199" s="15"/>
      <c r="B199" s="189"/>
      <c r="C199" s="13"/>
      <c r="D199" s="16"/>
      <c r="E199" s="17"/>
      <c r="F199" s="17"/>
      <c r="G199" s="18"/>
      <c r="H199" s="18"/>
      <c r="I199" s="19"/>
      <c r="L199" s="291"/>
    </row>
    <row r="200" spans="1:12" s="14" customFormat="1" ht="15" customHeight="1" x14ac:dyDescent="0.25">
      <c r="A200" s="15"/>
      <c r="B200" s="189"/>
      <c r="C200" s="13"/>
      <c r="D200" s="16"/>
      <c r="E200" s="17"/>
      <c r="F200" s="17"/>
      <c r="G200" s="18"/>
      <c r="H200" s="18"/>
      <c r="I200" s="19"/>
      <c r="L200" s="291"/>
    </row>
    <row r="201" spans="1:12" s="14" customFormat="1" ht="15" customHeight="1" x14ac:dyDescent="0.25">
      <c r="A201" s="15"/>
      <c r="B201" s="189"/>
      <c r="C201" s="13"/>
      <c r="D201" s="16"/>
      <c r="E201" s="17"/>
      <c r="F201" s="17"/>
      <c r="G201" s="18"/>
      <c r="H201" s="18"/>
      <c r="I201" s="19"/>
      <c r="L201" s="291"/>
    </row>
    <row r="202" spans="1:12" s="14" customFormat="1" ht="15" customHeight="1" x14ac:dyDescent="0.25">
      <c r="A202" s="15"/>
      <c r="B202" s="189"/>
      <c r="C202" s="13"/>
      <c r="D202" s="16"/>
      <c r="E202" s="17"/>
      <c r="F202" s="17"/>
      <c r="G202" s="18"/>
      <c r="H202" s="18"/>
      <c r="I202" s="19"/>
      <c r="L202" s="291"/>
    </row>
    <row r="203" spans="1:12" s="14" customFormat="1" ht="15" customHeight="1" x14ac:dyDescent="0.25">
      <c r="A203" s="15"/>
      <c r="B203" s="189"/>
      <c r="C203" s="13"/>
      <c r="D203" s="16"/>
      <c r="E203" s="17"/>
      <c r="F203" s="17"/>
      <c r="G203" s="18"/>
      <c r="H203" s="18"/>
      <c r="I203" s="19"/>
      <c r="L203" s="291"/>
    </row>
    <row r="204" spans="1:12" s="14" customFormat="1" ht="15" customHeight="1" x14ac:dyDescent="0.25">
      <c r="A204" s="15"/>
      <c r="B204" s="189"/>
      <c r="C204" s="13"/>
      <c r="D204" s="16"/>
      <c r="E204" s="17"/>
      <c r="F204" s="17"/>
      <c r="G204" s="18"/>
      <c r="H204" s="18"/>
      <c r="I204" s="19"/>
      <c r="L204" s="291"/>
    </row>
    <row r="205" spans="1:12" s="14" customFormat="1" ht="15" customHeight="1" x14ac:dyDescent="0.25">
      <c r="A205" s="15"/>
      <c r="B205" s="189"/>
      <c r="C205" s="13"/>
      <c r="D205" s="16"/>
      <c r="E205" s="17"/>
      <c r="F205" s="17"/>
      <c r="G205" s="18"/>
      <c r="H205" s="18"/>
      <c r="I205" s="19"/>
      <c r="L205" s="291"/>
    </row>
    <row r="206" spans="1:12" s="14" customFormat="1" ht="15" customHeight="1" x14ac:dyDescent="0.25">
      <c r="A206" s="15"/>
      <c r="B206" s="189"/>
      <c r="C206" s="13"/>
      <c r="D206" s="16"/>
      <c r="E206" s="17"/>
      <c r="F206" s="17"/>
      <c r="G206" s="18"/>
      <c r="H206" s="18"/>
      <c r="I206" s="19"/>
      <c r="L206" s="291"/>
    </row>
    <row r="207" spans="1:12" s="14" customFormat="1" ht="15" customHeight="1" x14ac:dyDescent="0.25">
      <c r="A207" s="15"/>
      <c r="B207" s="189"/>
      <c r="C207" s="13"/>
      <c r="D207" s="16"/>
      <c r="E207" s="17"/>
      <c r="F207" s="17"/>
      <c r="G207" s="18"/>
      <c r="H207" s="18"/>
      <c r="I207" s="19"/>
      <c r="L207" s="291"/>
    </row>
    <row r="208" spans="1:12" s="14" customFormat="1" ht="15" customHeight="1" x14ac:dyDescent="0.25">
      <c r="A208" s="15"/>
      <c r="B208" s="189"/>
      <c r="C208" s="13"/>
      <c r="D208" s="16"/>
      <c r="E208" s="17"/>
      <c r="F208" s="17"/>
      <c r="G208" s="18"/>
      <c r="H208" s="18"/>
      <c r="I208" s="19"/>
      <c r="L208" s="291"/>
    </row>
    <row r="209" spans="1:12" s="14" customFormat="1" ht="15" customHeight="1" x14ac:dyDescent="0.25">
      <c r="A209" s="15"/>
      <c r="B209" s="189"/>
      <c r="C209" s="13"/>
      <c r="D209" s="16"/>
      <c r="E209" s="17"/>
      <c r="F209" s="17"/>
      <c r="G209" s="18"/>
      <c r="H209" s="18"/>
      <c r="I209" s="19"/>
      <c r="L209" s="291"/>
    </row>
    <row r="210" spans="1:12" s="14" customFormat="1" ht="15" customHeight="1" x14ac:dyDescent="0.25">
      <c r="A210" s="15"/>
      <c r="B210" s="189"/>
      <c r="C210" s="13"/>
      <c r="D210" s="16"/>
      <c r="E210" s="17"/>
      <c r="F210" s="17"/>
      <c r="G210" s="18"/>
      <c r="H210" s="18"/>
      <c r="I210" s="19"/>
      <c r="L210" s="291"/>
    </row>
    <row r="211" spans="1:12" s="14" customFormat="1" ht="15" customHeight="1" x14ac:dyDescent="0.25">
      <c r="A211" s="15"/>
      <c r="B211" s="189"/>
      <c r="C211" s="13"/>
      <c r="D211" s="16"/>
      <c r="E211" s="17"/>
      <c r="F211" s="17"/>
      <c r="G211" s="18"/>
      <c r="H211" s="18"/>
      <c r="I211" s="19"/>
      <c r="L211" s="291"/>
    </row>
    <row r="212" spans="1:12" s="14" customFormat="1" ht="15" customHeight="1" x14ac:dyDescent="0.25">
      <c r="A212" s="15"/>
      <c r="B212" s="189"/>
      <c r="C212" s="13"/>
      <c r="D212" s="16"/>
      <c r="E212" s="17"/>
      <c r="F212" s="17"/>
      <c r="G212" s="18"/>
      <c r="H212" s="18"/>
      <c r="I212" s="19"/>
      <c r="L212" s="291"/>
    </row>
    <row r="213" spans="1:12" s="14" customFormat="1" ht="15" customHeight="1" x14ac:dyDescent="0.25">
      <c r="A213" s="15"/>
      <c r="B213" s="189"/>
      <c r="C213" s="13"/>
      <c r="D213" s="16"/>
      <c r="E213" s="17"/>
      <c r="F213" s="17"/>
      <c r="G213" s="18"/>
      <c r="H213" s="18"/>
      <c r="I213" s="19"/>
      <c r="L213" s="291"/>
    </row>
    <row r="214" spans="1:12" s="14" customFormat="1" ht="15" customHeight="1" x14ac:dyDescent="0.25">
      <c r="A214" s="15"/>
      <c r="B214" s="189"/>
      <c r="C214" s="13"/>
      <c r="D214" s="16"/>
      <c r="E214" s="17"/>
      <c r="F214" s="17"/>
      <c r="G214" s="18"/>
      <c r="H214" s="18"/>
      <c r="I214" s="19"/>
      <c r="L214" s="291"/>
    </row>
    <row r="215" spans="1:12" s="14" customFormat="1" ht="15" customHeight="1" x14ac:dyDescent="0.25">
      <c r="A215" s="15"/>
      <c r="B215" s="189"/>
      <c r="C215" s="13"/>
      <c r="D215" s="16"/>
      <c r="E215" s="17"/>
      <c r="F215" s="17"/>
      <c r="G215" s="18"/>
      <c r="H215" s="18"/>
      <c r="I215" s="19"/>
      <c r="L215" s="291"/>
    </row>
    <row r="216" spans="1:12" s="14" customFormat="1" ht="15" customHeight="1" x14ac:dyDescent="0.25">
      <c r="A216" s="15"/>
      <c r="B216" s="189"/>
      <c r="C216" s="13"/>
      <c r="D216" s="16"/>
      <c r="E216" s="17"/>
      <c r="F216" s="17"/>
      <c r="G216" s="18"/>
      <c r="H216" s="18"/>
      <c r="I216" s="19"/>
      <c r="L216" s="291"/>
    </row>
    <row r="217" spans="1:12" s="14" customFormat="1" ht="15" customHeight="1" x14ac:dyDescent="0.25">
      <c r="A217" s="15"/>
      <c r="B217" s="189"/>
      <c r="C217" s="13"/>
      <c r="D217" s="16"/>
      <c r="E217" s="17"/>
      <c r="F217" s="17"/>
      <c r="G217" s="18"/>
      <c r="H217" s="18"/>
      <c r="I217" s="19"/>
      <c r="L217" s="291"/>
    </row>
    <row r="218" spans="1:12" s="14" customFormat="1" ht="15" customHeight="1" x14ac:dyDescent="0.25">
      <c r="A218" s="15"/>
      <c r="B218" s="189"/>
      <c r="C218" s="13"/>
      <c r="D218" s="16"/>
      <c r="E218" s="17"/>
      <c r="F218" s="17"/>
      <c r="G218" s="18"/>
      <c r="H218" s="18"/>
      <c r="I218" s="19"/>
      <c r="L218" s="291"/>
    </row>
    <row r="219" spans="1:12" s="14" customFormat="1" ht="15" customHeight="1" x14ac:dyDescent="0.25">
      <c r="A219" s="15"/>
      <c r="B219" s="189"/>
      <c r="C219" s="13"/>
      <c r="D219" s="16"/>
      <c r="E219" s="17"/>
      <c r="F219" s="17"/>
      <c r="G219" s="18"/>
      <c r="H219" s="18"/>
      <c r="I219" s="19"/>
      <c r="L219" s="291"/>
    </row>
    <row r="220" spans="1:12" s="14" customFormat="1" ht="15" customHeight="1" x14ac:dyDescent="0.25">
      <c r="A220" s="15"/>
      <c r="B220" s="189"/>
      <c r="C220" s="13"/>
      <c r="D220" s="16"/>
      <c r="E220" s="17"/>
      <c r="F220" s="17"/>
      <c r="G220" s="18"/>
      <c r="H220" s="18"/>
      <c r="I220" s="19"/>
      <c r="L220" s="291"/>
    </row>
    <row r="221" spans="1:12" s="14" customFormat="1" ht="15" customHeight="1" x14ac:dyDescent="0.25">
      <c r="A221" s="15"/>
      <c r="B221" s="189"/>
      <c r="C221" s="13"/>
      <c r="D221" s="16"/>
      <c r="E221" s="17"/>
      <c r="F221" s="17"/>
      <c r="G221" s="18"/>
      <c r="H221" s="18"/>
      <c r="I221" s="19"/>
      <c r="L221" s="291"/>
    </row>
    <row r="222" spans="1:12" s="14" customFormat="1" ht="15" customHeight="1" x14ac:dyDescent="0.25">
      <c r="A222" s="15"/>
      <c r="B222" s="189"/>
      <c r="C222" s="13"/>
      <c r="D222" s="16"/>
      <c r="E222" s="17"/>
      <c r="F222" s="17"/>
      <c r="G222" s="18"/>
      <c r="H222" s="18"/>
      <c r="I222" s="19"/>
      <c r="L222" s="291"/>
    </row>
    <row r="223" spans="1:12" s="14" customFormat="1" ht="15" customHeight="1" x14ac:dyDescent="0.25">
      <c r="A223" s="15"/>
      <c r="B223" s="189"/>
      <c r="C223" s="13"/>
      <c r="D223" s="16"/>
      <c r="E223" s="17"/>
      <c r="F223" s="17"/>
      <c r="G223" s="18"/>
      <c r="H223" s="18"/>
      <c r="I223" s="19"/>
      <c r="L223" s="291"/>
    </row>
    <row r="224" spans="1:12" s="14" customFormat="1" ht="15" customHeight="1" x14ac:dyDescent="0.25">
      <c r="A224" s="15"/>
      <c r="B224" s="189"/>
      <c r="C224" s="13"/>
      <c r="D224" s="16"/>
      <c r="E224" s="17"/>
      <c r="F224" s="17"/>
      <c r="G224" s="18"/>
      <c r="H224" s="18"/>
      <c r="I224" s="19"/>
      <c r="L224" s="291"/>
    </row>
    <row r="225" spans="1:12" s="14" customFormat="1" ht="15" customHeight="1" x14ac:dyDescent="0.25">
      <c r="A225" s="15"/>
      <c r="B225" s="189"/>
      <c r="C225" s="13"/>
      <c r="D225" s="16"/>
      <c r="E225" s="17"/>
      <c r="F225" s="17"/>
      <c r="G225" s="18"/>
      <c r="H225" s="18"/>
      <c r="I225" s="19"/>
      <c r="L225" s="291"/>
    </row>
    <row r="226" spans="1:12" s="14" customFormat="1" ht="15" customHeight="1" x14ac:dyDescent="0.25">
      <c r="A226" s="15"/>
      <c r="B226" s="189"/>
      <c r="C226" s="13"/>
      <c r="D226" s="16"/>
      <c r="E226" s="17"/>
      <c r="F226" s="17"/>
      <c r="G226" s="18"/>
      <c r="H226" s="18"/>
      <c r="I226" s="19"/>
      <c r="L226" s="291"/>
    </row>
    <row r="227" spans="1:12" s="14" customFormat="1" ht="15" customHeight="1" x14ac:dyDescent="0.25">
      <c r="A227" s="15"/>
      <c r="B227" s="189"/>
      <c r="C227" s="13"/>
      <c r="D227" s="16"/>
      <c r="E227" s="17"/>
      <c r="F227" s="17"/>
      <c r="G227" s="18"/>
      <c r="H227" s="18"/>
      <c r="I227" s="19"/>
      <c r="L227" s="291"/>
    </row>
    <row r="228" spans="1:12" s="14" customFormat="1" ht="15" customHeight="1" x14ac:dyDescent="0.25">
      <c r="A228" s="15"/>
      <c r="B228" s="189"/>
      <c r="C228" s="13"/>
      <c r="D228" s="16"/>
      <c r="E228" s="17"/>
      <c r="F228" s="17"/>
      <c r="G228" s="18"/>
      <c r="H228" s="18"/>
      <c r="I228" s="19"/>
      <c r="L228" s="291"/>
    </row>
    <row r="229" spans="1:12" s="14" customFormat="1" ht="15" customHeight="1" x14ac:dyDescent="0.25">
      <c r="A229" s="15"/>
      <c r="B229" s="189"/>
      <c r="C229" s="13"/>
      <c r="D229" s="16"/>
      <c r="E229" s="17"/>
      <c r="F229" s="17"/>
      <c r="G229" s="18"/>
      <c r="H229" s="18"/>
      <c r="I229" s="19"/>
      <c r="L229" s="291"/>
    </row>
    <row r="230" spans="1:12" s="14" customFormat="1" ht="15" customHeight="1" x14ac:dyDescent="0.25">
      <c r="A230" s="15"/>
      <c r="B230" s="189"/>
      <c r="C230" s="13"/>
      <c r="D230" s="16"/>
      <c r="E230" s="17"/>
      <c r="F230" s="17"/>
      <c r="G230" s="18"/>
      <c r="H230" s="18"/>
      <c r="I230" s="19"/>
      <c r="L230" s="291"/>
    </row>
    <row r="231" spans="1:12" s="14" customFormat="1" ht="15" customHeight="1" x14ac:dyDescent="0.25">
      <c r="A231" s="15"/>
      <c r="B231" s="189"/>
      <c r="C231" s="13"/>
      <c r="D231" s="16"/>
      <c r="E231" s="17"/>
      <c r="F231" s="17"/>
      <c r="G231" s="18"/>
      <c r="H231" s="18"/>
      <c r="I231" s="19"/>
      <c r="L231" s="291"/>
    </row>
    <row r="232" spans="1:12" s="14" customFormat="1" ht="15" customHeight="1" x14ac:dyDescent="0.25">
      <c r="A232" s="15"/>
      <c r="B232" s="189"/>
      <c r="C232" s="13"/>
      <c r="D232" s="16"/>
      <c r="E232" s="17"/>
      <c r="F232" s="17"/>
      <c r="G232" s="18"/>
      <c r="H232" s="18"/>
      <c r="I232" s="19"/>
      <c r="L232" s="291"/>
    </row>
    <row r="233" spans="1:12" s="14" customFormat="1" ht="15" customHeight="1" x14ac:dyDescent="0.25">
      <c r="A233" s="15"/>
      <c r="B233" s="189"/>
      <c r="C233" s="13"/>
      <c r="D233" s="16"/>
      <c r="E233" s="17"/>
      <c r="F233" s="17"/>
      <c r="G233" s="18"/>
      <c r="H233" s="18"/>
      <c r="I233" s="19"/>
      <c r="L233" s="291"/>
    </row>
    <row r="234" spans="1:12" s="14" customFormat="1" ht="15" customHeight="1" x14ac:dyDescent="0.25">
      <c r="A234" s="15"/>
      <c r="B234" s="189"/>
      <c r="C234" s="13"/>
      <c r="D234" s="16"/>
      <c r="E234" s="17"/>
      <c r="F234" s="17"/>
      <c r="G234" s="18"/>
      <c r="H234" s="18"/>
      <c r="I234" s="19"/>
      <c r="L234" s="291"/>
    </row>
    <row r="235" spans="1:12" s="14" customFormat="1" ht="15" customHeight="1" x14ac:dyDescent="0.25">
      <c r="A235" s="15"/>
      <c r="B235" s="189"/>
      <c r="C235" s="13"/>
      <c r="D235" s="16"/>
      <c r="E235" s="17"/>
      <c r="F235" s="17"/>
      <c r="G235" s="18"/>
      <c r="H235" s="18"/>
      <c r="I235" s="19"/>
      <c r="L235" s="291"/>
    </row>
    <row r="236" spans="1:12" s="14" customFormat="1" ht="15" customHeight="1" x14ac:dyDescent="0.25">
      <c r="A236" s="15"/>
      <c r="B236" s="189"/>
      <c r="C236" s="13"/>
      <c r="D236" s="16"/>
      <c r="E236" s="17"/>
      <c r="F236" s="17"/>
      <c r="G236" s="18"/>
      <c r="H236" s="18"/>
      <c r="I236" s="19"/>
      <c r="L236" s="291"/>
    </row>
    <row r="237" spans="1:12" s="14" customFormat="1" ht="15" customHeight="1" x14ac:dyDescent="0.25">
      <c r="A237" s="15"/>
      <c r="B237" s="189"/>
      <c r="C237" s="13"/>
      <c r="D237" s="16"/>
      <c r="E237" s="17"/>
      <c r="F237" s="17"/>
      <c r="G237" s="18"/>
      <c r="H237" s="18"/>
      <c r="I237" s="19"/>
      <c r="L237" s="291"/>
    </row>
    <row r="238" spans="1:12" s="14" customFormat="1" ht="15" customHeight="1" x14ac:dyDescent="0.25">
      <c r="A238" s="15"/>
      <c r="B238" s="189"/>
      <c r="C238" s="13"/>
      <c r="D238" s="16"/>
      <c r="E238" s="17"/>
      <c r="F238" s="17"/>
      <c r="G238" s="18"/>
      <c r="H238" s="18"/>
      <c r="I238" s="19"/>
      <c r="L238" s="291"/>
    </row>
    <row r="239" spans="1:12" s="14" customFormat="1" ht="15" customHeight="1" x14ac:dyDescent="0.25">
      <c r="A239" s="15"/>
      <c r="B239" s="189"/>
      <c r="C239" s="13"/>
      <c r="D239" s="16"/>
      <c r="E239" s="17"/>
      <c r="F239" s="17"/>
      <c r="G239" s="18"/>
      <c r="H239" s="18"/>
      <c r="I239" s="19"/>
      <c r="L239" s="291"/>
    </row>
    <row r="240" spans="1:12" s="14" customFormat="1" ht="15" customHeight="1" x14ac:dyDescent="0.25">
      <c r="A240" s="15"/>
      <c r="B240" s="189"/>
      <c r="C240" s="13"/>
      <c r="D240" s="16"/>
      <c r="E240" s="17"/>
      <c r="F240" s="17"/>
      <c r="G240" s="18"/>
      <c r="H240" s="18"/>
      <c r="I240" s="19"/>
      <c r="L240" s="291"/>
    </row>
    <row r="241" spans="1:12" s="14" customFormat="1" ht="15" customHeight="1" x14ac:dyDescent="0.25">
      <c r="A241" s="15"/>
      <c r="B241" s="189"/>
      <c r="C241" s="13"/>
      <c r="D241" s="16"/>
      <c r="E241" s="17"/>
      <c r="F241" s="17"/>
      <c r="G241" s="18"/>
      <c r="H241" s="18"/>
      <c r="I241" s="19"/>
      <c r="L241" s="291"/>
    </row>
    <row r="242" spans="1:12" s="14" customFormat="1" ht="15" customHeight="1" x14ac:dyDescent="0.25">
      <c r="A242" s="15"/>
      <c r="B242" s="189"/>
      <c r="C242" s="13"/>
      <c r="D242" s="16"/>
      <c r="E242" s="17"/>
      <c r="F242" s="17"/>
      <c r="G242" s="18"/>
      <c r="H242" s="18"/>
      <c r="I242" s="19"/>
      <c r="L242" s="291"/>
    </row>
    <row r="243" spans="1:12" s="14" customFormat="1" ht="15" customHeight="1" x14ac:dyDescent="0.25">
      <c r="A243" s="15"/>
      <c r="B243" s="189"/>
      <c r="C243" s="13"/>
      <c r="D243" s="16"/>
      <c r="E243" s="17"/>
      <c r="F243" s="17"/>
      <c r="G243" s="18"/>
      <c r="H243" s="18"/>
      <c r="I243" s="19"/>
      <c r="L243" s="291"/>
    </row>
    <row r="244" spans="1:12" s="14" customFormat="1" ht="15" customHeight="1" x14ac:dyDescent="0.25">
      <c r="A244" s="15"/>
      <c r="B244" s="189"/>
      <c r="C244" s="13"/>
      <c r="D244" s="16"/>
      <c r="E244" s="17"/>
      <c r="F244" s="17"/>
      <c r="G244" s="18"/>
      <c r="H244" s="18"/>
      <c r="I244" s="19"/>
      <c r="L244" s="291"/>
    </row>
    <row r="245" spans="1:12" s="14" customFormat="1" ht="15" customHeight="1" x14ac:dyDescent="0.25">
      <c r="A245" s="15"/>
      <c r="B245" s="189"/>
      <c r="C245" s="13"/>
      <c r="D245" s="16"/>
      <c r="E245" s="17"/>
      <c r="F245" s="17"/>
      <c r="G245" s="18"/>
      <c r="H245" s="18"/>
      <c r="I245" s="19"/>
      <c r="L245" s="291"/>
    </row>
    <row r="246" spans="1:12" s="14" customFormat="1" ht="15" customHeight="1" x14ac:dyDescent="0.25">
      <c r="A246" s="15"/>
      <c r="B246" s="189"/>
      <c r="C246" s="13"/>
      <c r="D246" s="16"/>
      <c r="E246" s="17"/>
      <c r="F246" s="17"/>
      <c r="G246" s="18"/>
      <c r="H246" s="18"/>
      <c r="I246" s="19"/>
      <c r="L246" s="291"/>
    </row>
    <row r="247" spans="1:12" s="14" customFormat="1" ht="15" customHeight="1" x14ac:dyDescent="0.25">
      <c r="A247" s="15"/>
      <c r="B247" s="189"/>
      <c r="C247" s="13"/>
      <c r="D247" s="16"/>
      <c r="E247" s="17"/>
      <c r="F247" s="17"/>
      <c r="G247" s="18"/>
      <c r="H247" s="18"/>
      <c r="I247" s="19"/>
      <c r="L247" s="291"/>
    </row>
    <row r="248" spans="1:12" s="14" customFormat="1" ht="15" customHeight="1" x14ac:dyDescent="0.25">
      <c r="A248" s="15"/>
      <c r="B248" s="189"/>
      <c r="C248" s="13"/>
      <c r="D248" s="16"/>
      <c r="E248" s="17"/>
      <c r="F248" s="17"/>
      <c r="G248" s="18"/>
      <c r="H248" s="18"/>
      <c r="I248" s="19"/>
      <c r="L248" s="291"/>
    </row>
    <row r="249" spans="1:12" s="14" customFormat="1" ht="15" customHeight="1" x14ac:dyDescent="0.25">
      <c r="A249" s="15"/>
      <c r="B249" s="189"/>
      <c r="C249" s="13"/>
      <c r="D249" s="16"/>
      <c r="E249" s="17"/>
      <c r="F249" s="17"/>
      <c r="G249" s="18"/>
      <c r="H249" s="18"/>
      <c r="I249" s="19"/>
      <c r="L249" s="291"/>
    </row>
    <row r="250" spans="1:12" s="14" customFormat="1" ht="15" customHeight="1" x14ac:dyDescent="0.25">
      <c r="A250" s="15"/>
      <c r="B250" s="189"/>
      <c r="C250" s="13"/>
      <c r="D250" s="16"/>
      <c r="E250" s="17"/>
      <c r="F250" s="17"/>
      <c r="G250" s="18"/>
      <c r="H250" s="18"/>
      <c r="I250" s="19"/>
      <c r="L250" s="291"/>
    </row>
    <row r="251" spans="1:12" s="14" customFormat="1" ht="15" customHeight="1" x14ac:dyDescent="0.25">
      <c r="A251" s="15"/>
      <c r="B251" s="189"/>
      <c r="C251" s="13"/>
      <c r="D251" s="16"/>
      <c r="E251" s="17"/>
      <c r="F251" s="17"/>
      <c r="G251" s="18"/>
      <c r="H251" s="18"/>
      <c r="I251" s="19"/>
      <c r="L251" s="291"/>
    </row>
    <row r="252" spans="1:12" s="14" customFormat="1" ht="15" customHeight="1" x14ac:dyDescent="0.25">
      <c r="A252" s="15"/>
      <c r="B252" s="189"/>
      <c r="C252" s="13"/>
      <c r="D252" s="16"/>
      <c r="E252" s="17"/>
      <c r="F252" s="17"/>
      <c r="G252" s="18"/>
      <c r="H252" s="18"/>
      <c r="I252" s="19"/>
      <c r="L252" s="291"/>
    </row>
    <row r="253" spans="1:12" s="14" customFormat="1" ht="15" customHeight="1" x14ac:dyDescent="0.25">
      <c r="A253" s="15"/>
      <c r="B253" s="189"/>
      <c r="C253" s="13"/>
      <c r="D253" s="16"/>
      <c r="E253" s="17"/>
      <c r="F253" s="17"/>
      <c r="G253" s="18"/>
      <c r="H253" s="18"/>
      <c r="I253" s="19"/>
      <c r="L253" s="291"/>
    </row>
    <row r="254" spans="1:12" s="14" customFormat="1" ht="15" customHeight="1" x14ac:dyDescent="0.25">
      <c r="A254" s="15"/>
      <c r="B254" s="189"/>
      <c r="C254" s="13"/>
      <c r="D254" s="16"/>
      <c r="E254" s="17"/>
      <c r="F254" s="17"/>
      <c r="G254" s="18"/>
      <c r="H254" s="18"/>
      <c r="I254" s="19"/>
      <c r="L254" s="291"/>
    </row>
    <row r="255" spans="1:12" s="14" customFormat="1" ht="15" customHeight="1" x14ac:dyDescent="0.25">
      <c r="A255" s="15"/>
      <c r="B255" s="189"/>
      <c r="C255" s="13"/>
      <c r="D255" s="16"/>
      <c r="E255" s="17"/>
      <c r="F255" s="17"/>
      <c r="G255" s="18"/>
      <c r="H255" s="18"/>
      <c r="I255" s="19"/>
      <c r="L255" s="291"/>
    </row>
    <row r="256" spans="1:12" s="14" customFormat="1" ht="15" customHeight="1" x14ac:dyDescent="0.25">
      <c r="A256" s="15"/>
      <c r="B256" s="189"/>
      <c r="C256" s="13"/>
      <c r="D256" s="16"/>
      <c r="E256" s="17"/>
      <c r="F256" s="17"/>
      <c r="G256" s="18"/>
      <c r="H256" s="18"/>
      <c r="I256" s="19"/>
      <c r="L256" s="291"/>
    </row>
    <row r="257" spans="1:12" s="14" customFormat="1" ht="15" customHeight="1" x14ac:dyDescent="0.25">
      <c r="A257" s="15"/>
      <c r="B257" s="189"/>
      <c r="C257" s="13"/>
      <c r="D257" s="16"/>
      <c r="E257" s="17"/>
      <c r="F257" s="17"/>
      <c r="G257" s="18"/>
      <c r="H257" s="18"/>
      <c r="I257" s="19"/>
      <c r="L257" s="291"/>
    </row>
    <row r="258" spans="1:12" s="14" customFormat="1" ht="15" customHeight="1" x14ac:dyDescent="0.25">
      <c r="A258" s="15"/>
      <c r="B258" s="189"/>
      <c r="C258" s="13"/>
      <c r="D258" s="16"/>
      <c r="E258" s="17"/>
      <c r="F258" s="17"/>
      <c r="G258" s="18"/>
      <c r="H258" s="18"/>
      <c r="I258" s="19"/>
      <c r="L258" s="291"/>
    </row>
    <row r="259" spans="1:12" s="14" customFormat="1" ht="15" customHeight="1" x14ac:dyDescent="0.25">
      <c r="A259" s="15"/>
      <c r="B259" s="189"/>
      <c r="C259" s="13"/>
      <c r="D259" s="16"/>
      <c r="E259" s="17"/>
      <c r="F259" s="17"/>
      <c r="G259" s="18"/>
      <c r="H259" s="18"/>
      <c r="I259" s="19"/>
      <c r="L259" s="291"/>
    </row>
    <row r="260" spans="1:12" s="14" customFormat="1" ht="15" customHeight="1" x14ac:dyDescent="0.25">
      <c r="A260" s="15"/>
      <c r="B260" s="189"/>
      <c r="C260" s="13"/>
      <c r="D260" s="16"/>
      <c r="E260" s="17"/>
      <c r="F260" s="17"/>
      <c r="G260" s="18"/>
      <c r="H260" s="18"/>
      <c r="I260" s="19"/>
      <c r="L260" s="291"/>
    </row>
    <row r="261" spans="1:12" s="14" customFormat="1" ht="15" customHeight="1" x14ac:dyDescent="0.25">
      <c r="A261" s="15"/>
      <c r="B261" s="189"/>
      <c r="C261" s="13"/>
      <c r="D261" s="16"/>
      <c r="E261" s="17"/>
      <c r="F261" s="17"/>
      <c r="G261" s="18"/>
      <c r="H261" s="18"/>
      <c r="I261" s="19"/>
      <c r="L261" s="291"/>
    </row>
    <row r="262" spans="1:12" s="14" customFormat="1" ht="15" customHeight="1" x14ac:dyDescent="0.25">
      <c r="A262" s="15"/>
      <c r="B262" s="189"/>
      <c r="C262" s="13"/>
      <c r="D262" s="16"/>
      <c r="E262" s="17"/>
      <c r="F262" s="17"/>
      <c r="G262" s="18"/>
      <c r="H262" s="18"/>
      <c r="I262" s="19"/>
      <c r="L262" s="291"/>
    </row>
    <row r="263" spans="1:12" s="14" customFormat="1" ht="15" customHeight="1" x14ac:dyDescent="0.25">
      <c r="A263" s="15"/>
      <c r="B263" s="189"/>
      <c r="C263" s="13"/>
      <c r="D263" s="16"/>
      <c r="E263" s="17"/>
      <c r="F263" s="17"/>
      <c r="G263" s="18"/>
      <c r="H263" s="18"/>
      <c r="I263" s="19"/>
      <c r="L263" s="291"/>
    </row>
    <row r="264" spans="1:12" s="14" customFormat="1" ht="15" customHeight="1" x14ac:dyDescent="0.25">
      <c r="A264" s="15"/>
      <c r="B264" s="189"/>
      <c r="C264" s="13"/>
      <c r="D264" s="16"/>
      <c r="E264" s="17"/>
      <c r="F264" s="17"/>
      <c r="G264" s="18"/>
      <c r="H264" s="18"/>
      <c r="I264" s="19"/>
      <c r="L264" s="291"/>
    </row>
    <row r="265" spans="1:12" s="14" customFormat="1" ht="15" customHeight="1" x14ac:dyDescent="0.25">
      <c r="A265" s="15"/>
      <c r="B265" s="189"/>
      <c r="C265" s="13"/>
      <c r="D265" s="16"/>
      <c r="E265" s="17"/>
      <c r="F265" s="17"/>
      <c r="G265" s="18"/>
      <c r="H265" s="18"/>
      <c r="I265" s="19"/>
      <c r="L265" s="291"/>
    </row>
    <row r="266" spans="1:12" s="14" customFormat="1" ht="15" customHeight="1" x14ac:dyDescent="0.25">
      <c r="A266" s="15"/>
      <c r="B266" s="189"/>
      <c r="C266" s="13"/>
      <c r="D266" s="16"/>
      <c r="E266" s="17"/>
      <c r="F266" s="17"/>
      <c r="G266" s="18"/>
      <c r="H266" s="18"/>
      <c r="I266" s="19"/>
      <c r="L266" s="291"/>
    </row>
    <row r="267" spans="1:12" s="14" customFormat="1" ht="15" customHeight="1" x14ac:dyDescent="0.25">
      <c r="A267" s="15"/>
      <c r="B267" s="189"/>
      <c r="C267" s="13"/>
      <c r="D267" s="16"/>
      <c r="E267" s="17"/>
      <c r="F267" s="17"/>
      <c r="G267" s="18"/>
      <c r="H267" s="18"/>
      <c r="I267" s="19"/>
      <c r="L267" s="291"/>
    </row>
    <row r="268" spans="1:12" s="14" customFormat="1" ht="15" customHeight="1" x14ac:dyDescent="0.25">
      <c r="A268" s="15"/>
      <c r="B268" s="189"/>
      <c r="C268" s="13"/>
      <c r="D268" s="16"/>
      <c r="E268" s="17"/>
      <c r="F268" s="17"/>
      <c r="G268" s="18"/>
      <c r="H268" s="18"/>
      <c r="I268" s="19"/>
      <c r="L268" s="291"/>
    </row>
    <row r="269" spans="1:12" s="14" customFormat="1" ht="15" customHeight="1" x14ac:dyDescent="0.25">
      <c r="A269" s="15"/>
      <c r="B269" s="189"/>
      <c r="C269" s="13"/>
      <c r="D269" s="16"/>
      <c r="E269" s="17"/>
      <c r="F269" s="17"/>
      <c r="G269" s="18"/>
      <c r="H269" s="18"/>
      <c r="I269" s="19"/>
      <c r="L269" s="291"/>
    </row>
    <row r="270" spans="1:12" s="14" customFormat="1" ht="15" customHeight="1" x14ac:dyDescent="0.25">
      <c r="A270" s="15"/>
      <c r="B270" s="189"/>
      <c r="C270" s="13"/>
      <c r="D270" s="16"/>
      <c r="E270" s="17"/>
      <c r="F270" s="17"/>
      <c r="G270" s="18"/>
      <c r="H270" s="18"/>
      <c r="I270" s="19"/>
      <c r="L270" s="291"/>
    </row>
    <row r="271" spans="1:12" s="14" customFormat="1" ht="15" customHeight="1" x14ac:dyDescent="0.25">
      <c r="A271" s="15"/>
      <c r="B271" s="189"/>
      <c r="C271" s="13"/>
      <c r="D271" s="16"/>
      <c r="E271" s="17"/>
      <c r="F271" s="17"/>
      <c r="G271" s="18"/>
      <c r="H271" s="18"/>
      <c r="I271" s="19"/>
      <c r="L271" s="291"/>
    </row>
    <row r="272" spans="1:12" s="14" customFormat="1" ht="15" customHeight="1" x14ac:dyDescent="0.25">
      <c r="A272" s="15"/>
      <c r="B272" s="189"/>
      <c r="C272" s="13"/>
      <c r="D272" s="16"/>
      <c r="E272" s="17"/>
      <c r="F272" s="17"/>
      <c r="G272" s="18"/>
      <c r="H272" s="18"/>
      <c r="I272" s="19"/>
      <c r="L272" s="291"/>
    </row>
    <row r="273" spans="1:12" s="14" customFormat="1" ht="15" customHeight="1" x14ac:dyDescent="0.25">
      <c r="A273" s="15"/>
      <c r="B273" s="189"/>
      <c r="C273" s="13"/>
      <c r="D273" s="16"/>
      <c r="E273" s="17"/>
      <c r="F273" s="17"/>
      <c r="G273" s="18"/>
      <c r="H273" s="18"/>
      <c r="I273" s="19"/>
      <c r="L273" s="291"/>
    </row>
    <row r="274" spans="1:12" s="14" customFormat="1" ht="15" customHeight="1" x14ac:dyDescent="0.25">
      <c r="A274" s="15"/>
      <c r="B274" s="189"/>
      <c r="C274" s="13"/>
      <c r="D274" s="16"/>
      <c r="E274" s="17"/>
      <c r="F274" s="17"/>
      <c r="G274" s="18"/>
      <c r="H274" s="18"/>
      <c r="I274" s="19"/>
      <c r="L274" s="291"/>
    </row>
    <row r="275" spans="1:12" s="14" customFormat="1" ht="15" customHeight="1" x14ac:dyDescent="0.25">
      <c r="A275" s="15"/>
      <c r="B275" s="189"/>
      <c r="C275" s="13"/>
      <c r="D275" s="16"/>
      <c r="E275" s="17"/>
      <c r="F275" s="17"/>
      <c r="G275" s="18"/>
      <c r="H275" s="18"/>
      <c r="I275" s="19"/>
      <c r="L275" s="291"/>
    </row>
    <row r="276" spans="1:12" s="14" customFormat="1" ht="15" customHeight="1" x14ac:dyDescent="0.25">
      <c r="A276" s="15"/>
      <c r="B276" s="189"/>
      <c r="C276" s="13"/>
      <c r="D276" s="16"/>
      <c r="E276" s="17"/>
      <c r="F276" s="17"/>
      <c r="G276" s="18"/>
      <c r="H276" s="18"/>
      <c r="I276" s="19"/>
      <c r="L276" s="291"/>
    </row>
    <row r="277" spans="1:12" s="14" customFormat="1" ht="15" customHeight="1" x14ac:dyDescent="0.25">
      <c r="A277" s="15"/>
      <c r="B277" s="189"/>
      <c r="C277" s="13"/>
      <c r="D277" s="16"/>
      <c r="E277" s="17"/>
      <c r="F277" s="17"/>
      <c r="G277" s="18"/>
      <c r="H277" s="18"/>
      <c r="I277" s="19"/>
      <c r="L277" s="291"/>
    </row>
    <row r="278" spans="1:12" s="14" customFormat="1" ht="15" customHeight="1" x14ac:dyDescent="0.25">
      <c r="A278" s="15"/>
      <c r="B278" s="189"/>
      <c r="C278" s="13"/>
      <c r="D278" s="16"/>
      <c r="E278" s="17"/>
      <c r="F278" s="17"/>
      <c r="G278" s="18"/>
      <c r="H278" s="18"/>
      <c r="I278" s="19"/>
      <c r="L278" s="291"/>
    </row>
    <row r="279" spans="1:12" s="14" customFormat="1" ht="15" customHeight="1" x14ac:dyDescent="0.25">
      <c r="A279" s="15"/>
      <c r="B279" s="189"/>
      <c r="C279" s="13"/>
      <c r="D279" s="16"/>
      <c r="E279" s="17"/>
      <c r="F279" s="17"/>
      <c r="G279" s="18"/>
      <c r="H279" s="18"/>
      <c r="I279" s="19"/>
      <c r="L279" s="291"/>
    </row>
    <row r="280" spans="1:12" s="14" customFormat="1" ht="15" customHeight="1" x14ac:dyDescent="0.25">
      <c r="A280" s="15"/>
      <c r="B280" s="189"/>
      <c r="C280" s="13"/>
      <c r="D280" s="16"/>
      <c r="E280" s="17"/>
      <c r="F280" s="17"/>
      <c r="G280" s="18"/>
      <c r="H280" s="18"/>
      <c r="I280" s="19"/>
      <c r="L280" s="291"/>
    </row>
    <row r="281" spans="1:12" s="14" customFormat="1" ht="15" customHeight="1" x14ac:dyDescent="0.25">
      <c r="A281" s="15"/>
      <c r="B281" s="189"/>
      <c r="C281" s="13"/>
      <c r="D281" s="16"/>
      <c r="E281" s="17"/>
      <c r="F281" s="17"/>
      <c r="G281" s="18"/>
      <c r="H281" s="18"/>
      <c r="I281" s="19"/>
      <c r="L281" s="291"/>
    </row>
    <row r="282" spans="1:12" s="14" customFormat="1" ht="15" customHeight="1" x14ac:dyDescent="0.25">
      <c r="A282" s="15"/>
      <c r="B282" s="189"/>
      <c r="C282" s="13"/>
      <c r="D282" s="16"/>
      <c r="E282" s="17"/>
      <c r="F282" s="17"/>
      <c r="G282" s="18"/>
      <c r="H282" s="18"/>
      <c r="I282" s="19"/>
      <c r="L282" s="291"/>
    </row>
    <row r="283" spans="1:12" s="14" customFormat="1" ht="15" customHeight="1" x14ac:dyDescent="0.25">
      <c r="A283" s="15"/>
      <c r="B283" s="189"/>
      <c r="C283" s="13"/>
      <c r="D283" s="16"/>
      <c r="E283" s="17"/>
      <c r="F283" s="17"/>
      <c r="G283" s="18"/>
      <c r="H283" s="18"/>
      <c r="I283" s="19"/>
      <c r="L283" s="291"/>
    </row>
    <row r="284" spans="1:12" s="14" customFormat="1" ht="15" customHeight="1" x14ac:dyDescent="0.25">
      <c r="A284" s="15"/>
      <c r="B284" s="189"/>
      <c r="C284" s="13"/>
      <c r="D284" s="16"/>
      <c r="E284" s="17"/>
      <c r="F284" s="17"/>
      <c r="G284" s="18"/>
      <c r="H284" s="18"/>
      <c r="I284" s="19"/>
      <c r="L284" s="291"/>
    </row>
    <row r="285" spans="1:12" s="14" customFormat="1" ht="15" customHeight="1" x14ac:dyDescent="0.25">
      <c r="A285" s="15"/>
      <c r="B285" s="189"/>
      <c r="C285" s="13"/>
      <c r="D285" s="16"/>
      <c r="E285" s="17"/>
      <c r="F285" s="17"/>
      <c r="G285" s="18"/>
      <c r="H285" s="18"/>
      <c r="I285" s="19"/>
      <c r="L285" s="291"/>
    </row>
    <row r="286" spans="1:12" s="14" customFormat="1" ht="15" customHeight="1" x14ac:dyDescent="0.25">
      <c r="A286" s="15"/>
      <c r="B286" s="189"/>
      <c r="C286" s="13"/>
      <c r="D286" s="16"/>
      <c r="E286" s="17"/>
      <c r="F286" s="17"/>
      <c r="G286" s="18"/>
      <c r="H286" s="18"/>
      <c r="I286" s="19"/>
      <c r="L286" s="291"/>
    </row>
    <row r="287" spans="1:12" s="14" customFormat="1" ht="15" customHeight="1" x14ac:dyDescent="0.25">
      <c r="A287" s="15"/>
      <c r="B287" s="189"/>
      <c r="C287" s="13"/>
      <c r="D287" s="16"/>
      <c r="E287" s="17"/>
      <c r="F287" s="17"/>
      <c r="G287" s="18"/>
      <c r="H287" s="18"/>
      <c r="I287" s="19"/>
      <c r="L287" s="291"/>
    </row>
    <row r="288" spans="1:12" s="14" customFormat="1" ht="15" customHeight="1" x14ac:dyDescent="0.25">
      <c r="A288" s="15"/>
      <c r="B288" s="189"/>
      <c r="C288" s="13"/>
      <c r="D288" s="16"/>
      <c r="E288" s="17"/>
      <c r="F288" s="17"/>
      <c r="G288" s="18"/>
      <c r="H288" s="18"/>
      <c r="I288" s="19"/>
      <c r="L288" s="291"/>
    </row>
    <row r="289" spans="1:12" s="14" customFormat="1" ht="15" customHeight="1" x14ac:dyDescent="0.25">
      <c r="A289" s="15"/>
      <c r="B289" s="189"/>
      <c r="C289" s="13"/>
      <c r="D289" s="16"/>
      <c r="E289" s="17"/>
      <c r="F289" s="17"/>
      <c r="G289" s="18"/>
      <c r="H289" s="18"/>
      <c r="I289" s="19"/>
      <c r="L289" s="291"/>
    </row>
    <row r="290" spans="1:12" s="14" customFormat="1" ht="15" customHeight="1" x14ac:dyDescent="0.25">
      <c r="A290" s="15"/>
      <c r="B290" s="189"/>
      <c r="C290" s="13"/>
      <c r="D290" s="16"/>
      <c r="E290" s="17"/>
      <c r="F290" s="17"/>
      <c r="G290" s="18"/>
      <c r="H290" s="18"/>
      <c r="I290" s="19"/>
      <c r="L290" s="291"/>
    </row>
    <row r="291" spans="1:12" s="14" customFormat="1" ht="15" customHeight="1" x14ac:dyDescent="0.25">
      <c r="A291" s="15"/>
      <c r="B291" s="189"/>
      <c r="C291" s="13"/>
      <c r="D291" s="16"/>
      <c r="E291" s="17"/>
      <c r="F291" s="17"/>
      <c r="G291" s="18"/>
      <c r="H291" s="18"/>
      <c r="I291" s="19"/>
      <c r="L291" s="291"/>
    </row>
    <row r="292" spans="1:12" s="14" customFormat="1" ht="15" customHeight="1" x14ac:dyDescent="0.25">
      <c r="A292" s="15"/>
      <c r="B292" s="189"/>
      <c r="C292" s="13"/>
      <c r="D292" s="16"/>
      <c r="E292" s="17"/>
      <c r="F292" s="17"/>
      <c r="G292" s="18"/>
      <c r="H292" s="18"/>
      <c r="I292" s="19"/>
      <c r="L292" s="291"/>
    </row>
    <row r="293" spans="1:12" s="14" customFormat="1" ht="15" customHeight="1" x14ac:dyDescent="0.25">
      <c r="A293" s="15"/>
      <c r="B293" s="189"/>
      <c r="C293" s="13"/>
      <c r="D293" s="16"/>
      <c r="E293" s="17"/>
      <c r="F293" s="17"/>
      <c r="G293" s="18"/>
      <c r="H293" s="18"/>
      <c r="I293" s="19"/>
      <c r="L293" s="291"/>
    </row>
    <row r="294" spans="1:12" s="14" customFormat="1" ht="15" customHeight="1" x14ac:dyDescent="0.25">
      <c r="A294" s="15"/>
      <c r="B294" s="189"/>
      <c r="C294" s="13"/>
      <c r="D294" s="16"/>
      <c r="E294" s="17"/>
      <c r="F294" s="17"/>
      <c r="G294" s="18"/>
      <c r="H294" s="18"/>
      <c r="I294" s="19"/>
      <c r="L294" s="291"/>
    </row>
    <row r="295" spans="1:12" s="14" customFormat="1" ht="15" customHeight="1" x14ac:dyDescent="0.25">
      <c r="A295" s="15"/>
      <c r="B295" s="189"/>
      <c r="C295" s="13"/>
      <c r="D295" s="16"/>
      <c r="E295" s="17"/>
      <c r="F295" s="17"/>
      <c r="G295" s="18"/>
      <c r="H295" s="18"/>
      <c r="I295" s="19"/>
      <c r="L295" s="291"/>
    </row>
    <row r="296" spans="1:12" s="14" customFormat="1" ht="15" customHeight="1" x14ac:dyDescent="0.25">
      <c r="A296" s="15"/>
      <c r="B296" s="189"/>
      <c r="C296" s="13"/>
      <c r="D296" s="16"/>
      <c r="E296" s="17"/>
      <c r="F296" s="17"/>
      <c r="G296" s="18"/>
      <c r="H296" s="18"/>
      <c r="I296" s="19"/>
      <c r="L296" s="291"/>
    </row>
    <row r="297" spans="1:12" s="14" customFormat="1" ht="15" customHeight="1" x14ac:dyDescent="0.25">
      <c r="A297" s="15"/>
      <c r="B297" s="189"/>
      <c r="C297" s="13"/>
      <c r="D297" s="16"/>
      <c r="E297" s="17"/>
      <c r="F297" s="17"/>
      <c r="G297" s="18"/>
      <c r="H297" s="18"/>
      <c r="I297" s="19"/>
      <c r="L297" s="291"/>
    </row>
    <row r="298" spans="1:12" s="14" customFormat="1" ht="15" customHeight="1" x14ac:dyDescent="0.25">
      <c r="A298" s="15"/>
      <c r="B298" s="189"/>
      <c r="C298" s="13"/>
      <c r="D298" s="16"/>
      <c r="E298" s="17"/>
      <c r="F298" s="17"/>
      <c r="G298" s="18"/>
      <c r="H298" s="18"/>
      <c r="I298" s="19"/>
      <c r="L298" s="291"/>
    </row>
    <row r="299" spans="1:12" s="14" customFormat="1" ht="15" customHeight="1" x14ac:dyDescent="0.25">
      <c r="A299" s="15"/>
      <c r="B299" s="189"/>
      <c r="C299" s="13"/>
      <c r="D299" s="16"/>
      <c r="E299" s="17"/>
      <c r="F299" s="17"/>
      <c r="G299" s="18"/>
      <c r="H299" s="18"/>
      <c r="I299" s="19"/>
      <c r="L299" s="291"/>
    </row>
    <row r="300" spans="1:12" s="14" customFormat="1" ht="15" customHeight="1" x14ac:dyDescent="0.25">
      <c r="A300" s="15"/>
      <c r="B300" s="189"/>
      <c r="C300" s="13"/>
      <c r="D300" s="16"/>
      <c r="E300" s="17"/>
      <c r="F300" s="17"/>
      <c r="G300" s="18"/>
      <c r="H300" s="18"/>
      <c r="I300" s="19"/>
      <c r="L300" s="291"/>
    </row>
    <row r="301" spans="1:12" s="14" customFormat="1" ht="15" customHeight="1" x14ac:dyDescent="0.25">
      <c r="A301" s="15"/>
      <c r="B301" s="189"/>
      <c r="C301" s="13"/>
      <c r="D301" s="16"/>
      <c r="E301" s="17"/>
      <c r="F301" s="17"/>
      <c r="G301" s="18"/>
      <c r="H301" s="18"/>
      <c r="I301" s="19"/>
      <c r="L301" s="291"/>
    </row>
    <row r="302" spans="1:12" s="14" customFormat="1" ht="15" customHeight="1" x14ac:dyDescent="0.25">
      <c r="A302" s="15"/>
      <c r="B302" s="189"/>
      <c r="C302" s="13"/>
      <c r="D302" s="16"/>
      <c r="E302" s="17"/>
      <c r="F302" s="17"/>
      <c r="G302" s="18"/>
      <c r="H302" s="18"/>
      <c r="I302" s="19"/>
      <c r="L302" s="291"/>
    </row>
    <row r="303" spans="1:12" s="14" customFormat="1" ht="15" customHeight="1" x14ac:dyDescent="0.25">
      <c r="A303" s="15"/>
      <c r="B303" s="189"/>
      <c r="C303" s="13"/>
      <c r="D303" s="16"/>
      <c r="E303" s="17"/>
      <c r="F303" s="17"/>
      <c r="G303" s="18"/>
      <c r="H303" s="18"/>
      <c r="I303" s="19"/>
      <c r="L303" s="291"/>
    </row>
    <row r="304" spans="1:12" s="14" customFormat="1" ht="15" customHeight="1" x14ac:dyDescent="0.25">
      <c r="A304" s="15"/>
      <c r="B304" s="189"/>
      <c r="C304" s="13"/>
      <c r="D304" s="16"/>
      <c r="E304" s="17"/>
      <c r="F304" s="17"/>
      <c r="G304" s="18"/>
      <c r="H304" s="18"/>
      <c r="I304" s="19"/>
      <c r="L304" s="291"/>
    </row>
    <row r="305" spans="1:12" s="14" customFormat="1" ht="15" customHeight="1" x14ac:dyDescent="0.25">
      <c r="A305" s="15"/>
      <c r="B305" s="189"/>
      <c r="C305" s="13"/>
      <c r="D305" s="16"/>
      <c r="E305" s="17"/>
      <c r="F305" s="17"/>
      <c r="G305" s="18"/>
      <c r="H305" s="18"/>
      <c r="I305" s="19"/>
      <c r="L305" s="291"/>
    </row>
    <row r="306" spans="1:12" s="14" customFormat="1" ht="15" customHeight="1" x14ac:dyDescent="0.25">
      <c r="A306" s="15"/>
      <c r="B306" s="189"/>
      <c r="C306" s="13"/>
      <c r="D306" s="16"/>
      <c r="E306" s="17"/>
      <c r="F306" s="17"/>
      <c r="G306" s="18"/>
      <c r="H306" s="18"/>
      <c r="I306" s="19"/>
      <c r="L306" s="291"/>
    </row>
    <row r="307" spans="1:12" s="14" customFormat="1" ht="15" customHeight="1" x14ac:dyDescent="0.25">
      <c r="A307" s="15"/>
      <c r="B307" s="189"/>
      <c r="C307" s="13"/>
      <c r="D307" s="16"/>
      <c r="E307" s="17"/>
      <c r="F307" s="17"/>
      <c r="G307" s="18"/>
      <c r="H307" s="18"/>
      <c r="I307" s="19"/>
      <c r="L307" s="291"/>
    </row>
    <row r="308" spans="1:12" s="14" customFormat="1" ht="15" customHeight="1" x14ac:dyDescent="0.25">
      <c r="A308" s="15"/>
      <c r="B308" s="189"/>
      <c r="C308" s="13"/>
      <c r="D308" s="16"/>
      <c r="E308" s="17"/>
      <c r="F308" s="17"/>
      <c r="G308" s="18"/>
      <c r="H308" s="18"/>
      <c r="I308" s="19"/>
      <c r="L308" s="291"/>
    </row>
    <row r="309" spans="1:12" s="14" customFormat="1" ht="15" customHeight="1" x14ac:dyDescent="0.25">
      <c r="A309" s="15"/>
      <c r="B309" s="189"/>
      <c r="C309" s="13"/>
      <c r="D309" s="16"/>
      <c r="E309" s="17"/>
      <c r="F309" s="17"/>
      <c r="G309" s="18"/>
      <c r="H309" s="18"/>
      <c r="I309" s="19"/>
      <c r="L309" s="291"/>
    </row>
    <row r="310" spans="1:12" s="14" customFormat="1" ht="15" customHeight="1" x14ac:dyDescent="0.25">
      <c r="A310" s="15"/>
      <c r="B310" s="189"/>
      <c r="C310" s="13"/>
      <c r="D310" s="16"/>
      <c r="E310" s="17"/>
      <c r="F310" s="17"/>
      <c r="G310" s="18"/>
      <c r="H310" s="18"/>
      <c r="I310" s="19"/>
      <c r="L310" s="291"/>
    </row>
    <row r="311" spans="1:12" s="14" customFormat="1" ht="15" customHeight="1" x14ac:dyDescent="0.25">
      <c r="A311" s="15"/>
      <c r="B311" s="189"/>
      <c r="C311" s="13"/>
      <c r="D311" s="16"/>
      <c r="E311" s="17"/>
      <c r="F311" s="17"/>
      <c r="G311" s="18"/>
      <c r="H311" s="18"/>
      <c r="I311" s="19"/>
      <c r="L311" s="291"/>
    </row>
    <row r="312" spans="1:12" s="14" customFormat="1" ht="15" customHeight="1" x14ac:dyDescent="0.25">
      <c r="A312" s="15"/>
      <c r="B312" s="189"/>
      <c r="C312" s="13"/>
      <c r="D312" s="16"/>
      <c r="E312" s="17"/>
      <c r="F312" s="17"/>
      <c r="G312" s="18"/>
      <c r="H312" s="18"/>
      <c r="I312" s="19"/>
      <c r="L312" s="291"/>
    </row>
    <row r="313" spans="1:12" s="14" customFormat="1" ht="15" customHeight="1" x14ac:dyDescent="0.25">
      <c r="A313" s="15"/>
      <c r="B313" s="189"/>
      <c r="C313" s="13"/>
      <c r="D313" s="16"/>
      <c r="E313" s="17"/>
      <c r="F313" s="17"/>
      <c r="G313" s="18"/>
      <c r="H313" s="18"/>
      <c r="I313" s="19"/>
      <c r="L313" s="291"/>
    </row>
    <row r="314" spans="1:12" s="14" customFormat="1" ht="15" customHeight="1" x14ac:dyDescent="0.25">
      <c r="A314" s="15"/>
      <c r="B314" s="189"/>
      <c r="C314" s="13"/>
      <c r="D314" s="16"/>
      <c r="E314" s="17"/>
      <c r="F314" s="17"/>
      <c r="G314" s="18"/>
      <c r="H314" s="18"/>
      <c r="I314" s="19"/>
      <c r="L314" s="291"/>
    </row>
    <row r="315" spans="1:12" s="14" customFormat="1" ht="15" customHeight="1" x14ac:dyDescent="0.25">
      <c r="A315" s="15"/>
      <c r="B315" s="189"/>
      <c r="C315" s="13"/>
      <c r="D315" s="16"/>
      <c r="E315" s="17"/>
      <c r="F315" s="17"/>
      <c r="G315" s="18"/>
      <c r="H315" s="18"/>
      <c r="I315" s="19"/>
      <c r="L315" s="291"/>
    </row>
    <row r="316" spans="1:12" s="14" customFormat="1" ht="15" customHeight="1" x14ac:dyDescent="0.25">
      <c r="A316" s="15"/>
      <c r="B316" s="189"/>
      <c r="C316" s="13"/>
      <c r="D316" s="16"/>
      <c r="E316" s="17"/>
      <c r="F316" s="17"/>
      <c r="G316" s="18"/>
      <c r="H316" s="18"/>
      <c r="I316" s="19"/>
      <c r="L316" s="291"/>
    </row>
    <row r="317" spans="1:12" s="14" customFormat="1" ht="15" customHeight="1" x14ac:dyDescent="0.25">
      <c r="A317" s="15"/>
      <c r="B317" s="189"/>
      <c r="C317" s="13"/>
      <c r="D317" s="16"/>
      <c r="E317" s="17"/>
      <c r="F317" s="17"/>
      <c r="G317" s="18"/>
      <c r="H317" s="18"/>
      <c r="I317" s="19"/>
      <c r="L317" s="291"/>
    </row>
    <row r="318" spans="1:12" s="14" customFormat="1" ht="15" customHeight="1" x14ac:dyDescent="0.25">
      <c r="A318" s="15"/>
      <c r="B318" s="189"/>
      <c r="C318" s="13"/>
      <c r="D318" s="16"/>
      <c r="E318" s="17"/>
      <c r="F318" s="17"/>
      <c r="G318" s="18"/>
      <c r="H318" s="18"/>
      <c r="I318" s="19"/>
      <c r="L318" s="291"/>
    </row>
    <row r="319" spans="1:12" s="14" customFormat="1" ht="15" customHeight="1" x14ac:dyDescent="0.25">
      <c r="A319" s="15"/>
      <c r="B319" s="189"/>
      <c r="C319" s="13"/>
      <c r="D319" s="16"/>
      <c r="E319" s="17"/>
      <c r="F319" s="17"/>
      <c r="G319" s="18"/>
      <c r="H319" s="18"/>
      <c r="I319" s="19"/>
      <c r="L319" s="291"/>
    </row>
    <row r="320" spans="1:12" s="14" customFormat="1" ht="15" customHeight="1" x14ac:dyDescent="0.25">
      <c r="A320" s="15"/>
      <c r="B320" s="189"/>
      <c r="C320" s="13"/>
      <c r="D320" s="16"/>
      <c r="E320" s="17"/>
      <c r="F320" s="17"/>
      <c r="G320" s="18"/>
      <c r="H320" s="18"/>
      <c r="I320" s="19"/>
      <c r="L320" s="291"/>
    </row>
    <row r="321" spans="1:12" s="14" customFormat="1" ht="15" customHeight="1" x14ac:dyDescent="0.25">
      <c r="A321" s="15"/>
      <c r="B321" s="189"/>
      <c r="C321" s="13"/>
      <c r="D321" s="16"/>
      <c r="E321" s="17"/>
      <c r="F321" s="17"/>
      <c r="G321" s="18"/>
      <c r="H321" s="18"/>
      <c r="I321" s="19"/>
      <c r="L321" s="291"/>
    </row>
    <row r="322" spans="1:12" s="14" customFormat="1" ht="15" customHeight="1" x14ac:dyDescent="0.25">
      <c r="A322" s="15"/>
      <c r="B322" s="189"/>
      <c r="C322" s="13"/>
      <c r="D322" s="16"/>
      <c r="E322" s="17"/>
      <c r="F322" s="17"/>
      <c r="G322" s="18"/>
      <c r="H322" s="18"/>
      <c r="I322" s="19"/>
      <c r="L322" s="291"/>
    </row>
    <row r="323" spans="1:12" s="14" customFormat="1" ht="15" customHeight="1" x14ac:dyDescent="0.25">
      <c r="A323" s="15"/>
      <c r="B323" s="189"/>
      <c r="C323" s="13"/>
      <c r="D323" s="16"/>
      <c r="E323" s="17"/>
      <c r="F323" s="17"/>
      <c r="G323" s="18"/>
      <c r="H323" s="18"/>
      <c r="I323" s="19"/>
      <c r="L323" s="291"/>
    </row>
    <row r="324" spans="1:12" s="14" customFormat="1" ht="15" customHeight="1" x14ac:dyDescent="0.25">
      <c r="A324" s="15"/>
      <c r="B324" s="189"/>
      <c r="C324" s="13"/>
      <c r="D324" s="16"/>
      <c r="E324" s="17"/>
      <c r="F324" s="17"/>
      <c r="G324" s="18"/>
      <c r="H324" s="18"/>
      <c r="I324" s="19"/>
      <c r="L324" s="291"/>
    </row>
    <row r="325" spans="1:12" s="14" customFormat="1" ht="15" customHeight="1" x14ac:dyDescent="0.25">
      <c r="A325" s="15"/>
      <c r="B325" s="189"/>
      <c r="C325" s="13"/>
      <c r="D325" s="16"/>
      <c r="E325" s="17"/>
      <c r="F325" s="17"/>
      <c r="G325" s="18"/>
      <c r="H325" s="18"/>
      <c r="I325" s="19"/>
      <c r="L325" s="291"/>
    </row>
    <row r="326" spans="1:12" s="14" customFormat="1" ht="15" customHeight="1" x14ac:dyDescent="0.25">
      <c r="A326" s="15"/>
      <c r="B326" s="189"/>
      <c r="C326" s="13"/>
      <c r="D326" s="16"/>
      <c r="E326" s="17"/>
      <c r="F326" s="17"/>
      <c r="G326" s="18"/>
      <c r="H326" s="18"/>
      <c r="I326" s="19"/>
      <c r="L326" s="291"/>
    </row>
    <row r="327" spans="1:12" s="14" customFormat="1" ht="15" customHeight="1" x14ac:dyDescent="0.25">
      <c r="A327" s="15"/>
      <c r="B327" s="189"/>
      <c r="C327" s="13"/>
      <c r="D327" s="16"/>
      <c r="E327" s="17"/>
      <c r="F327" s="17"/>
      <c r="G327" s="18"/>
      <c r="H327" s="18"/>
      <c r="I327" s="19"/>
      <c r="L327" s="291"/>
    </row>
    <row r="328" spans="1:12" s="14" customFormat="1" ht="15" customHeight="1" x14ac:dyDescent="0.25">
      <c r="A328" s="15"/>
      <c r="B328" s="189"/>
      <c r="C328" s="13"/>
      <c r="D328" s="16"/>
      <c r="E328" s="17"/>
      <c r="F328" s="17"/>
      <c r="G328" s="18"/>
      <c r="H328" s="18"/>
      <c r="I328" s="19"/>
      <c r="L328" s="291"/>
    </row>
    <row r="329" spans="1:12" s="14" customFormat="1" ht="15" customHeight="1" x14ac:dyDescent="0.25">
      <c r="A329" s="15"/>
      <c r="B329" s="189"/>
      <c r="C329" s="13"/>
      <c r="D329" s="16"/>
      <c r="E329" s="17"/>
      <c r="F329" s="17"/>
      <c r="G329" s="18"/>
      <c r="H329" s="18"/>
      <c r="I329" s="19"/>
      <c r="L329" s="291"/>
    </row>
    <row r="330" spans="1:12" s="14" customFormat="1" ht="15" customHeight="1" x14ac:dyDescent="0.25">
      <c r="A330" s="15"/>
      <c r="B330" s="189"/>
      <c r="C330" s="13"/>
      <c r="D330" s="16"/>
      <c r="E330" s="17"/>
      <c r="F330" s="17"/>
      <c r="G330" s="18"/>
      <c r="H330" s="18"/>
      <c r="I330" s="19"/>
      <c r="L330" s="291"/>
    </row>
    <row r="331" spans="1:12" s="14" customFormat="1" ht="15" customHeight="1" x14ac:dyDescent="0.25">
      <c r="A331" s="15"/>
      <c r="B331" s="189"/>
      <c r="C331" s="13"/>
      <c r="D331" s="16"/>
      <c r="E331" s="17"/>
      <c r="F331" s="17"/>
      <c r="G331" s="18"/>
      <c r="H331" s="18"/>
      <c r="I331" s="19"/>
      <c r="L331" s="291"/>
    </row>
    <row r="332" spans="1:12" s="14" customFormat="1" ht="15" customHeight="1" x14ac:dyDescent="0.25">
      <c r="A332" s="15"/>
      <c r="B332" s="189"/>
      <c r="C332" s="13"/>
      <c r="D332" s="16"/>
      <c r="E332" s="17"/>
      <c r="F332" s="17"/>
      <c r="G332" s="18"/>
      <c r="H332" s="18"/>
      <c r="I332" s="19"/>
      <c r="L332" s="291"/>
    </row>
    <row r="333" spans="1:12" s="14" customFormat="1" ht="15" customHeight="1" x14ac:dyDescent="0.25">
      <c r="A333" s="15"/>
      <c r="B333" s="189"/>
      <c r="C333" s="13"/>
      <c r="D333" s="16"/>
      <c r="E333" s="17"/>
      <c r="F333" s="17"/>
      <c r="G333" s="18"/>
      <c r="H333" s="18"/>
      <c r="I333" s="19"/>
      <c r="L333" s="291"/>
    </row>
    <row r="334" spans="1:12" s="14" customFormat="1" ht="15" customHeight="1" x14ac:dyDescent="0.25">
      <c r="A334" s="15"/>
      <c r="B334" s="189"/>
      <c r="C334" s="13"/>
      <c r="D334" s="16"/>
      <c r="E334" s="17"/>
      <c r="F334" s="17"/>
      <c r="G334" s="18"/>
      <c r="H334" s="18"/>
      <c r="I334" s="19"/>
      <c r="L334" s="291"/>
    </row>
    <row r="335" spans="1:12" s="14" customFormat="1" ht="15" customHeight="1" x14ac:dyDescent="0.25">
      <c r="A335" s="15"/>
      <c r="B335" s="189"/>
      <c r="C335" s="13"/>
      <c r="D335" s="16"/>
      <c r="E335" s="17"/>
      <c r="F335" s="17"/>
      <c r="G335" s="18"/>
      <c r="H335" s="18"/>
      <c r="I335" s="19"/>
      <c r="L335" s="291"/>
    </row>
    <row r="336" spans="1:12" s="14" customFormat="1" ht="15" customHeight="1" x14ac:dyDescent="0.25">
      <c r="A336" s="15"/>
      <c r="B336" s="189"/>
      <c r="C336" s="13"/>
      <c r="D336" s="16"/>
      <c r="E336" s="17"/>
      <c r="F336" s="17"/>
      <c r="G336" s="18"/>
      <c r="H336" s="18"/>
      <c r="I336" s="19"/>
      <c r="L336" s="291"/>
    </row>
    <row r="337" spans="1:12" s="14" customFormat="1" ht="15" customHeight="1" x14ac:dyDescent="0.25">
      <c r="A337" s="15"/>
      <c r="B337" s="189"/>
      <c r="C337" s="13"/>
      <c r="D337" s="16"/>
      <c r="E337" s="17"/>
      <c r="F337" s="17"/>
      <c r="G337" s="18"/>
      <c r="H337" s="18"/>
      <c r="I337" s="19"/>
      <c r="L337" s="291"/>
    </row>
    <row r="338" spans="1:12" s="14" customFormat="1" ht="15" customHeight="1" x14ac:dyDescent="0.25">
      <c r="A338" s="15"/>
      <c r="B338" s="189"/>
      <c r="C338" s="13"/>
      <c r="D338" s="16"/>
      <c r="E338" s="17"/>
      <c r="F338" s="17"/>
      <c r="G338" s="18"/>
      <c r="H338" s="18"/>
      <c r="I338" s="19"/>
      <c r="L338" s="291"/>
    </row>
    <row r="339" spans="1:12" s="14" customFormat="1" ht="15" customHeight="1" x14ac:dyDescent="0.25">
      <c r="A339" s="15"/>
      <c r="B339" s="189"/>
      <c r="C339" s="13"/>
      <c r="D339" s="16"/>
      <c r="E339" s="17"/>
      <c r="F339" s="17"/>
      <c r="G339" s="18"/>
      <c r="H339" s="18"/>
      <c r="I339" s="19"/>
      <c r="L339" s="291"/>
    </row>
    <row r="340" spans="1:12" s="14" customFormat="1" ht="15" customHeight="1" x14ac:dyDescent="0.25">
      <c r="A340" s="15"/>
      <c r="B340" s="189"/>
      <c r="C340" s="13"/>
      <c r="D340" s="16"/>
      <c r="E340" s="17"/>
      <c r="F340" s="17"/>
      <c r="G340" s="18"/>
      <c r="H340" s="18"/>
      <c r="I340" s="19"/>
      <c r="L340" s="291"/>
    </row>
    <row r="341" spans="1:12" s="14" customFormat="1" ht="15" customHeight="1" x14ac:dyDescent="0.25">
      <c r="A341" s="15"/>
      <c r="B341" s="189"/>
      <c r="C341" s="13"/>
      <c r="D341" s="16"/>
      <c r="E341" s="17"/>
      <c r="F341" s="17"/>
      <c r="G341" s="18"/>
      <c r="H341" s="18"/>
      <c r="I341" s="19"/>
      <c r="L341" s="291"/>
    </row>
    <row r="342" spans="1:12" s="14" customFormat="1" ht="15" customHeight="1" x14ac:dyDescent="0.25">
      <c r="A342" s="15"/>
      <c r="B342" s="189"/>
      <c r="C342" s="13"/>
      <c r="D342" s="16"/>
      <c r="E342" s="17"/>
      <c r="F342" s="17"/>
      <c r="G342" s="18"/>
      <c r="H342" s="18"/>
      <c r="I342" s="19"/>
      <c r="L342" s="291"/>
    </row>
    <row r="343" spans="1:12" s="14" customFormat="1" ht="15" customHeight="1" x14ac:dyDescent="0.25">
      <c r="A343" s="15"/>
      <c r="B343" s="189"/>
      <c r="C343" s="13"/>
      <c r="D343" s="16"/>
      <c r="E343" s="17"/>
      <c r="F343" s="17"/>
      <c r="G343" s="18"/>
      <c r="H343" s="18"/>
      <c r="I343" s="19"/>
      <c r="L343" s="291"/>
    </row>
    <row r="344" spans="1:12" s="14" customFormat="1" ht="15" customHeight="1" x14ac:dyDescent="0.25">
      <c r="A344" s="15"/>
      <c r="B344" s="189"/>
      <c r="C344" s="13"/>
      <c r="D344" s="16"/>
      <c r="E344" s="17"/>
      <c r="F344" s="17"/>
      <c r="G344" s="18"/>
      <c r="H344" s="18"/>
      <c r="I344" s="19"/>
      <c r="L344" s="291"/>
    </row>
    <row r="345" spans="1:12" s="14" customFormat="1" ht="15" customHeight="1" x14ac:dyDescent="0.25">
      <c r="A345" s="15"/>
      <c r="B345" s="189"/>
      <c r="C345" s="13"/>
      <c r="D345" s="16"/>
      <c r="E345" s="17"/>
      <c r="F345" s="17"/>
      <c r="G345" s="18"/>
      <c r="H345" s="18"/>
      <c r="I345" s="19"/>
      <c r="L345" s="291"/>
    </row>
    <row r="346" spans="1:12" s="14" customFormat="1" ht="15" customHeight="1" x14ac:dyDescent="0.25">
      <c r="A346" s="15"/>
      <c r="B346" s="189"/>
      <c r="C346" s="13"/>
      <c r="D346" s="16"/>
      <c r="E346" s="17"/>
      <c r="F346" s="17"/>
      <c r="G346" s="18"/>
      <c r="H346" s="18"/>
      <c r="I346" s="19"/>
      <c r="L346" s="291"/>
    </row>
    <row r="347" spans="1:12" s="14" customFormat="1" ht="15" customHeight="1" x14ac:dyDescent="0.25">
      <c r="A347" s="15"/>
      <c r="B347" s="189"/>
      <c r="C347" s="13"/>
      <c r="D347" s="16"/>
      <c r="E347" s="17"/>
      <c r="F347" s="17"/>
      <c r="G347" s="18"/>
      <c r="H347" s="18"/>
      <c r="I347" s="19"/>
      <c r="L347" s="291"/>
    </row>
    <row r="348" spans="1:12" s="14" customFormat="1" ht="15" customHeight="1" x14ac:dyDescent="0.25">
      <c r="A348" s="15"/>
      <c r="B348" s="189"/>
      <c r="C348" s="13"/>
      <c r="D348" s="16"/>
      <c r="E348" s="17"/>
      <c r="F348" s="17"/>
      <c r="G348" s="18"/>
      <c r="H348" s="18"/>
      <c r="I348" s="19"/>
      <c r="L348" s="291"/>
    </row>
    <row r="349" spans="1:12" s="14" customFormat="1" ht="15" customHeight="1" x14ac:dyDescent="0.25">
      <c r="A349" s="15"/>
      <c r="B349" s="189"/>
      <c r="C349" s="13"/>
      <c r="D349" s="16"/>
      <c r="E349" s="17"/>
      <c r="F349" s="17"/>
      <c r="G349" s="18"/>
      <c r="H349" s="18"/>
      <c r="I349" s="19"/>
      <c r="L349" s="291"/>
    </row>
    <row r="350" spans="1:12" s="14" customFormat="1" ht="15" customHeight="1" x14ac:dyDescent="0.25">
      <c r="A350" s="15"/>
      <c r="B350" s="189"/>
      <c r="C350" s="13"/>
      <c r="D350" s="16"/>
      <c r="E350" s="17"/>
      <c r="F350" s="17"/>
      <c r="G350" s="18"/>
      <c r="H350" s="18"/>
      <c r="I350" s="19"/>
      <c r="L350" s="291"/>
    </row>
    <row r="351" spans="1:12" s="14" customFormat="1" ht="15" customHeight="1" x14ac:dyDescent="0.25">
      <c r="A351" s="15"/>
      <c r="B351" s="189"/>
      <c r="C351" s="13"/>
      <c r="D351" s="16"/>
      <c r="E351" s="17"/>
      <c r="F351" s="17"/>
      <c r="G351" s="18"/>
      <c r="H351" s="18"/>
      <c r="I351" s="19"/>
      <c r="L351" s="291"/>
    </row>
    <row r="352" spans="1:12" s="14" customFormat="1" ht="15" customHeight="1" x14ac:dyDescent="0.25">
      <c r="A352" s="15"/>
      <c r="B352" s="189"/>
      <c r="C352" s="13"/>
      <c r="D352" s="16"/>
      <c r="E352" s="17"/>
      <c r="F352" s="17"/>
      <c r="G352" s="18"/>
      <c r="H352" s="18"/>
      <c r="I352" s="19"/>
      <c r="L352" s="291"/>
    </row>
    <row r="353" spans="1:12" s="14" customFormat="1" ht="15" customHeight="1" x14ac:dyDescent="0.25">
      <c r="A353" s="15"/>
      <c r="B353" s="189"/>
      <c r="C353" s="13"/>
      <c r="D353" s="16"/>
      <c r="E353" s="17"/>
      <c r="F353" s="17"/>
      <c r="G353" s="18"/>
      <c r="H353" s="18"/>
      <c r="I353" s="19"/>
      <c r="L353" s="291"/>
    </row>
    <row r="354" spans="1:12" s="14" customFormat="1" ht="15" customHeight="1" x14ac:dyDescent="0.25">
      <c r="A354" s="15"/>
      <c r="B354" s="189"/>
      <c r="C354" s="13"/>
      <c r="D354" s="16"/>
      <c r="E354" s="17"/>
      <c r="F354" s="17"/>
      <c r="G354" s="18"/>
      <c r="H354" s="18"/>
      <c r="I354" s="19"/>
      <c r="L354" s="291"/>
    </row>
    <row r="355" spans="1:12" s="14" customFormat="1" ht="15" customHeight="1" x14ac:dyDescent="0.25">
      <c r="A355" s="15"/>
      <c r="B355" s="189"/>
      <c r="C355" s="13"/>
      <c r="D355" s="16"/>
      <c r="E355" s="17"/>
      <c r="F355" s="17"/>
      <c r="G355" s="18"/>
      <c r="H355" s="18"/>
      <c r="I355" s="19"/>
      <c r="L355" s="291"/>
    </row>
    <row r="356" spans="1:12" s="14" customFormat="1" ht="15" customHeight="1" x14ac:dyDescent="0.25">
      <c r="A356" s="15"/>
      <c r="B356" s="189"/>
      <c r="C356" s="13"/>
      <c r="D356" s="16"/>
      <c r="E356" s="17"/>
      <c r="F356" s="17"/>
      <c r="G356" s="18"/>
      <c r="H356" s="18"/>
      <c r="I356" s="19"/>
      <c r="L356" s="291"/>
    </row>
    <row r="357" spans="1:12" s="14" customFormat="1" ht="15" customHeight="1" x14ac:dyDescent="0.25">
      <c r="A357" s="15"/>
      <c r="B357" s="189"/>
      <c r="C357" s="13"/>
      <c r="D357" s="16"/>
      <c r="E357" s="17"/>
      <c r="F357" s="17"/>
      <c r="G357" s="18"/>
      <c r="H357" s="18"/>
      <c r="I357" s="19"/>
      <c r="L357" s="291"/>
    </row>
    <row r="358" spans="1:12" s="14" customFormat="1" ht="15" customHeight="1" x14ac:dyDescent="0.25">
      <c r="A358" s="15"/>
      <c r="B358" s="189"/>
      <c r="C358" s="13"/>
      <c r="D358" s="16"/>
      <c r="E358" s="17"/>
      <c r="F358" s="17"/>
      <c r="G358" s="18"/>
      <c r="H358" s="18"/>
      <c r="I358" s="19"/>
      <c r="L358" s="291"/>
    </row>
    <row r="359" spans="1:12" s="14" customFormat="1" ht="15" customHeight="1" x14ac:dyDescent="0.25">
      <c r="A359" s="15"/>
      <c r="B359" s="189"/>
      <c r="C359" s="13"/>
      <c r="D359" s="16"/>
      <c r="E359" s="17"/>
      <c r="F359" s="17"/>
      <c r="G359" s="18"/>
      <c r="H359" s="18"/>
      <c r="I359" s="19"/>
      <c r="L359" s="291"/>
    </row>
    <row r="360" spans="1:12" s="14" customFormat="1" ht="15" customHeight="1" x14ac:dyDescent="0.25">
      <c r="A360" s="15"/>
      <c r="B360" s="189"/>
      <c r="C360" s="13"/>
      <c r="D360" s="16"/>
      <c r="E360" s="17"/>
      <c r="F360" s="17"/>
      <c r="G360" s="18"/>
      <c r="H360" s="18"/>
      <c r="I360" s="19"/>
      <c r="L360" s="291"/>
    </row>
    <row r="361" spans="1:12" s="14" customFormat="1" ht="15" customHeight="1" x14ac:dyDescent="0.25">
      <c r="A361" s="15"/>
      <c r="B361" s="189"/>
      <c r="C361" s="13"/>
      <c r="D361" s="16"/>
      <c r="E361" s="17"/>
      <c r="F361" s="17"/>
      <c r="G361" s="18"/>
      <c r="H361" s="18"/>
      <c r="I361" s="19"/>
      <c r="L361" s="291"/>
    </row>
    <row r="362" spans="1:12" s="14" customFormat="1" ht="15" customHeight="1" x14ac:dyDescent="0.25">
      <c r="A362" s="15"/>
      <c r="B362" s="189"/>
      <c r="C362" s="13"/>
      <c r="D362" s="16"/>
      <c r="E362" s="17"/>
      <c r="F362" s="17"/>
      <c r="G362" s="18"/>
      <c r="H362" s="18"/>
      <c r="I362" s="19"/>
      <c r="L362" s="291"/>
    </row>
    <row r="363" spans="1:12" s="14" customFormat="1" ht="15" customHeight="1" x14ac:dyDescent="0.25">
      <c r="A363" s="15"/>
      <c r="B363" s="189"/>
      <c r="C363" s="13"/>
      <c r="D363" s="16"/>
      <c r="E363" s="17"/>
      <c r="F363" s="17"/>
      <c r="G363" s="18"/>
      <c r="H363" s="18"/>
      <c r="I363" s="19"/>
      <c r="L363" s="291"/>
    </row>
    <row r="364" spans="1:12" s="14" customFormat="1" ht="15" customHeight="1" x14ac:dyDescent="0.25">
      <c r="A364" s="15"/>
      <c r="B364" s="189"/>
      <c r="C364" s="13"/>
      <c r="D364" s="16"/>
      <c r="E364" s="17"/>
      <c r="F364" s="17"/>
      <c r="G364" s="18"/>
      <c r="H364" s="18"/>
      <c r="I364" s="19"/>
      <c r="L364" s="291"/>
    </row>
    <row r="365" spans="1:12" s="14" customFormat="1" ht="15" customHeight="1" x14ac:dyDescent="0.25">
      <c r="A365" s="15"/>
      <c r="B365" s="189"/>
      <c r="C365" s="13"/>
      <c r="D365" s="16"/>
      <c r="E365" s="17"/>
      <c r="F365" s="17"/>
      <c r="G365" s="18"/>
      <c r="H365" s="18"/>
      <c r="I365" s="19"/>
      <c r="L365" s="291"/>
    </row>
    <row r="366" spans="1:12" s="14" customFormat="1" ht="15" customHeight="1" x14ac:dyDescent="0.25">
      <c r="A366" s="15"/>
      <c r="B366" s="189"/>
      <c r="C366" s="13"/>
      <c r="D366" s="16"/>
      <c r="E366" s="17"/>
      <c r="F366" s="17"/>
      <c r="G366" s="18"/>
      <c r="H366" s="18"/>
      <c r="I366" s="19"/>
      <c r="L366" s="291"/>
    </row>
    <row r="367" spans="1:12" s="14" customFormat="1" ht="15" customHeight="1" x14ac:dyDescent="0.25">
      <c r="A367" s="15"/>
      <c r="B367" s="189"/>
      <c r="C367" s="13"/>
      <c r="D367" s="16"/>
      <c r="E367" s="17"/>
      <c r="F367" s="17"/>
      <c r="G367" s="18"/>
      <c r="H367" s="18"/>
      <c r="I367" s="19"/>
      <c r="L367" s="291"/>
    </row>
    <row r="368" spans="1:12" s="14" customFormat="1" ht="15" customHeight="1" x14ac:dyDescent="0.25">
      <c r="A368" s="15"/>
      <c r="B368" s="189"/>
      <c r="C368" s="13"/>
      <c r="D368" s="16"/>
      <c r="E368" s="17"/>
      <c r="F368" s="17"/>
      <c r="G368" s="18"/>
      <c r="H368" s="18"/>
      <c r="I368" s="19"/>
      <c r="L368" s="291"/>
    </row>
    <row r="369" spans="1:12" s="14" customFormat="1" ht="15" customHeight="1" x14ac:dyDescent="0.25">
      <c r="A369" s="15"/>
      <c r="B369" s="189"/>
      <c r="C369" s="13"/>
      <c r="D369" s="16"/>
      <c r="E369" s="17"/>
      <c r="F369" s="17"/>
      <c r="G369" s="18"/>
      <c r="H369" s="18"/>
      <c r="I369" s="19"/>
      <c r="L369" s="291"/>
    </row>
    <row r="370" spans="1:12" s="14" customFormat="1" ht="15" customHeight="1" x14ac:dyDescent="0.25">
      <c r="A370" s="15"/>
      <c r="B370" s="189"/>
      <c r="C370" s="13"/>
      <c r="D370" s="16"/>
      <c r="E370" s="17"/>
      <c r="F370" s="17"/>
      <c r="G370" s="18"/>
      <c r="H370" s="18"/>
      <c r="I370" s="19"/>
      <c r="L370" s="291"/>
    </row>
    <row r="371" spans="1:12" s="14" customFormat="1" ht="15" customHeight="1" x14ac:dyDescent="0.25">
      <c r="A371" s="15"/>
      <c r="B371" s="189"/>
      <c r="C371" s="13"/>
      <c r="D371" s="16"/>
      <c r="E371" s="17"/>
      <c r="F371" s="17"/>
      <c r="G371" s="18"/>
      <c r="H371" s="18"/>
      <c r="I371" s="19"/>
      <c r="L371" s="291"/>
    </row>
    <row r="372" spans="1:12" s="14" customFormat="1" ht="15" customHeight="1" x14ac:dyDescent="0.25">
      <c r="A372" s="15"/>
      <c r="B372" s="189"/>
      <c r="C372" s="13"/>
      <c r="D372" s="16"/>
      <c r="E372" s="17"/>
      <c r="F372" s="17"/>
      <c r="G372" s="18"/>
      <c r="H372" s="18"/>
      <c r="I372" s="19"/>
      <c r="L372" s="291"/>
    </row>
    <row r="373" spans="1:12" s="14" customFormat="1" ht="15" customHeight="1" x14ac:dyDescent="0.25">
      <c r="A373" s="15"/>
      <c r="B373" s="189"/>
      <c r="C373" s="13"/>
      <c r="D373" s="16"/>
      <c r="E373" s="17"/>
      <c r="F373" s="17"/>
      <c r="G373" s="18"/>
      <c r="H373" s="18"/>
      <c r="I373" s="19"/>
      <c r="L373" s="291"/>
    </row>
    <row r="374" spans="1:12" s="14" customFormat="1" ht="15" customHeight="1" x14ac:dyDescent="0.25">
      <c r="A374" s="15"/>
      <c r="B374" s="189"/>
      <c r="C374" s="13"/>
      <c r="D374" s="16"/>
      <c r="E374" s="17"/>
      <c r="F374" s="17"/>
      <c r="G374" s="18"/>
      <c r="H374" s="18"/>
      <c r="I374" s="19"/>
      <c r="L374" s="291"/>
    </row>
    <row r="375" spans="1:12" s="14" customFormat="1" ht="15" customHeight="1" x14ac:dyDescent="0.25">
      <c r="A375" s="15"/>
      <c r="B375" s="189"/>
      <c r="C375" s="13"/>
      <c r="D375" s="16"/>
      <c r="E375" s="17"/>
      <c r="F375" s="17"/>
      <c r="G375" s="18"/>
      <c r="H375" s="18"/>
      <c r="I375" s="19"/>
      <c r="L375" s="291"/>
    </row>
    <row r="376" spans="1:12" s="14" customFormat="1" ht="15" customHeight="1" x14ac:dyDescent="0.25">
      <c r="A376" s="15"/>
      <c r="B376" s="189"/>
      <c r="C376" s="13"/>
      <c r="D376" s="16"/>
      <c r="E376" s="17"/>
      <c r="F376" s="17"/>
      <c r="G376" s="18"/>
      <c r="H376" s="18"/>
      <c r="I376" s="19"/>
      <c r="L376" s="291"/>
    </row>
    <row r="377" spans="1:12" s="14" customFormat="1" ht="15" customHeight="1" x14ac:dyDescent="0.25">
      <c r="A377" s="15"/>
      <c r="B377" s="189"/>
      <c r="C377" s="13"/>
      <c r="D377" s="16"/>
      <c r="E377" s="17"/>
      <c r="F377" s="17"/>
      <c r="G377" s="18"/>
      <c r="H377" s="18"/>
      <c r="I377" s="19"/>
      <c r="L377" s="291"/>
    </row>
    <row r="378" spans="1:12" s="14" customFormat="1" ht="15" customHeight="1" x14ac:dyDescent="0.25">
      <c r="A378" s="15"/>
      <c r="B378" s="189"/>
      <c r="C378" s="13"/>
      <c r="D378" s="16"/>
      <c r="E378" s="17"/>
      <c r="F378" s="17"/>
      <c r="G378" s="18"/>
      <c r="H378" s="18"/>
      <c r="I378" s="19"/>
      <c r="L378" s="291"/>
    </row>
    <row r="379" spans="1:12" s="14" customFormat="1" ht="15" customHeight="1" x14ac:dyDescent="0.25">
      <c r="A379" s="15"/>
      <c r="B379" s="189"/>
      <c r="C379" s="13"/>
      <c r="D379" s="16"/>
      <c r="E379" s="17"/>
      <c r="F379" s="17"/>
      <c r="G379" s="18"/>
      <c r="H379" s="18"/>
      <c r="I379" s="19"/>
      <c r="L379" s="291"/>
    </row>
    <row r="380" spans="1:12" s="14" customFormat="1" ht="15" customHeight="1" x14ac:dyDescent="0.25">
      <c r="A380" s="15"/>
      <c r="B380" s="189"/>
      <c r="C380" s="13"/>
      <c r="D380" s="16"/>
      <c r="E380" s="17"/>
      <c r="F380" s="17"/>
      <c r="G380" s="18"/>
      <c r="H380" s="18"/>
      <c r="I380" s="19"/>
      <c r="L380" s="291"/>
    </row>
    <row r="381" spans="1:12" s="14" customFormat="1" ht="15" customHeight="1" x14ac:dyDescent="0.25">
      <c r="A381" s="15"/>
      <c r="B381" s="189"/>
      <c r="C381" s="13"/>
      <c r="D381" s="16"/>
      <c r="E381" s="17"/>
      <c r="F381" s="17"/>
      <c r="G381" s="18"/>
      <c r="H381" s="18"/>
      <c r="I381" s="19"/>
      <c r="L381" s="291"/>
    </row>
    <row r="382" spans="1:12" s="14" customFormat="1" ht="15" customHeight="1" x14ac:dyDescent="0.25">
      <c r="A382" s="15"/>
      <c r="B382" s="189"/>
      <c r="C382" s="13"/>
      <c r="D382" s="16"/>
      <c r="E382" s="17"/>
      <c r="F382" s="17"/>
      <c r="G382" s="18"/>
      <c r="H382" s="18"/>
      <c r="I382" s="19"/>
      <c r="L382" s="291"/>
    </row>
    <row r="383" spans="1:12" s="14" customFormat="1" ht="15" customHeight="1" x14ac:dyDescent="0.25">
      <c r="A383" s="15"/>
      <c r="B383" s="189"/>
      <c r="C383" s="13"/>
      <c r="D383" s="16"/>
      <c r="E383" s="17"/>
      <c r="F383" s="17"/>
      <c r="G383" s="18"/>
      <c r="H383" s="18"/>
      <c r="I383" s="19"/>
      <c r="L383" s="291"/>
    </row>
    <row r="384" spans="1:12" s="14" customFormat="1" ht="15" customHeight="1" x14ac:dyDescent="0.25">
      <c r="A384" s="15"/>
      <c r="B384" s="189"/>
      <c r="C384" s="13"/>
      <c r="D384" s="16"/>
      <c r="E384" s="17"/>
      <c r="F384" s="17"/>
      <c r="G384" s="18"/>
      <c r="H384" s="18"/>
      <c r="I384" s="19"/>
      <c r="L384" s="291"/>
    </row>
    <row r="385" spans="1:12" s="14" customFormat="1" ht="15" customHeight="1" x14ac:dyDescent="0.25">
      <c r="A385" s="15"/>
      <c r="B385" s="189"/>
      <c r="C385" s="13"/>
      <c r="D385" s="16"/>
      <c r="E385" s="17"/>
      <c r="F385" s="17"/>
      <c r="G385" s="18"/>
      <c r="H385" s="18"/>
      <c r="I385" s="19"/>
      <c r="L385" s="291"/>
    </row>
    <row r="386" spans="1:12" s="14" customFormat="1" ht="15" customHeight="1" x14ac:dyDescent="0.25">
      <c r="A386" s="15"/>
      <c r="B386" s="189"/>
      <c r="C386" s="13"/>
      <c r="D386" s="16"/>
      <c r="E386" s="17"/>
      <c r="F386" s="17"/>
      <c r="G386" s="18"/>
      <c r="H386" s="18"/>
      <c r="I386" s="19"/>
      <c r="L386" s="291"/>
    </row>
    <row r="387" spans="1:12" s="14" customFormat="1" ht="15" customHeight="1" x14ac:dyDescent="0.25">
      <c r="A387" s="15"/>
      <c r="B387" s="189"/>
      <c r="C387" s="13"/>
      <c r="D387" s="16"/>
      <c r="E387" s="17"/>
      <c r="F387" s="17"/>
      <c r="G387" s="18"/>
      <c r="H387" s="18"/>
      <c r="I387" s="19"/>
      <c r="L387" s="291"/>
    </row>
    <row r="388" spans="1:12" s="14" customFormat="1" ht="15" customHeight="1" x14ac:dyDescent="0.25">
      <c r="A388" s="15"/>
      <c r="B388" s="189"/>
      <c r="C388" s="13"/>
      <c r="D388" s="16"/>
      <c r="E388" s="17"/>
      <c r="F388" s="17"/>
      <c r="G388" s="18"/>
      <c r="H388" s="18"/>
      <c r="I388" s="19"/>
      <c r="L388" s="291"/>
    </row>
    <row r="389" spans="1:12" s="14" customFormat="1" ht="15" customHeight="1" x14ac:dyDescent="0.25">
      <c r="A389" s="15"/>
      <c r="B389" s="189"/>
      <c r="C389" s="13"/>
      <c r="D389" s="16"/>
      <c r="E389" s="17"/>
      <c r="F389" s="17"/>
      <c r="G389" s="18"/>
      <c r="H389" s="18"/>
      <c r="I389" s="19"/>
      <c r="L389" s="291"/>
    </row>
    <row r="390" spans="1:12" s="14" customFormat="1" ht="15" customHeight="1" x14ac:dyDescent="0.25">
      <c r="A390" s="15"/>
      <c r="B390" s="189"/>
      <c r="C390" s="13"/>
      <c r="D390" s="16"/>
      <c r="E390" s="17"/>
      <c r="F390" s="17"/>
      <c r="G390" s="18"/>
      <c r="H390" s="18"/>
      <c r="I390" s="19"/>
      <c r="L390" s="291"/>
    </row>
    <row r="391" spans="1:12" s="14" customFormat="1" ht="15" customHeight="1" x14ac:dyDescent="0.25">
      <c r="A391" s="15"/>
      <c r="B391" s="189"/>
      <c r="C391" s="13"/>
      <c r="D391" s="16"/>
      <c r="E391" s="17"/>
      <c r="F391" s="17"/>
      <c r="G391" s="18"/>
      <c r="H391" s="18"/>
      <c r="I391" s="19"/>
      <c r="L391" s="291"/>
    </row>
    <row r="392" spans="1:12" s="14" customFormat="1" ht="15" customHeight="1" x14ac:dyDescent="0.25">
      <c r="A392" s="15"/>
      <c r="B392" s="189"/>
      <c r="C392" s="13"/>
      <c r="D392" s="16"/>
      <c r="E392" s="17"/>
      <c r="F392" s="17"/>
      <c r="G392" s="18"/>
      <c r="H392" s="18"/>
      <c r="I392" s="19"/>
      <c r="L392" s="291"/>
    </row>
    <row r="393" spans="1:12" s="14" customFormat="1" ht="15" customHeight="1" x14ac:dyDescent="0.25">
      <c r="A393" s="15"/>
      <c r="B393" s="189"/>
      <c r="C393" s="13"/>
      <c r="D393" s="16"/>
      <c r="E393" s="17"/>
      <c r="F393" s="17"/>
      <c r="G393" s="18"/>
      <c r="H393" s="18"/>
      <c r="I393" s="19"/>
      <c r="L393" s="291"/>
    </row>
    <row r="394" spans="1:12" s="14" customFormat="1" ht="15" customHeight="1" x14ac:dyDescent="0.25">
      <c r="A394" s="15"/>
      <c r="B394" s="189"/>
      <c r="C394" s="13"/>
      <c r="D394" s="16"/>
      <c r="E394" s="17"/>
      <c r="F394" s="17"/>
      <c r="G394" s="18"/>
      <c r="H394" s="18"/>
      <c r="I394" s="19"/>
      <c r="L394" s="291"/>
    </row>
    <row r="395" spans="1:12" s="14" customFormat="1" ht="15" customHeight="1" x14ac:dyDescent="0.25">
      <c r="A395" s="15"/>
      <c r="B395" s="189"/>
      <c r="C395" s="13"/>
      <c r="D395" s="16"/>
      <c r="E395" s="17"/>
      <c r="F395" s="17"/>
      <c r="G395" s="18"/>
      <c r="H395" s="18"/>
      <c r="I395" s="19"/>
      <c r="L395" s="291"/>
    </row>
    <row r="396" spans="1:12" s="14" customFormat="1" ht="15" customHeight="1" x14ac:dyDescent="0.25">
      <c r="A396" s="15"/>
      <c r="B396" s="189"/>
      <c r="C396" s="13"/>
      <c r="D396" s="16"/>
      <c r="E396" s="17"/>
      <c r="F396" s="17"/>
      <c r="G396" s="18"/>
      <c r="H396" s="18"/>
      <c r="I396" s="19"/>
      <c r="L396" s="291"/>
    </row>
    <row r="397" spans="1:12" s="14" customFormat="1" ht="15" customHeight="1" x14ac:dyDescent="0.25">
      <c r="A397" s="15"/>
      <c r="B397" s="189"/>
      <c r="C397" s="13"/>
      <c r="D397" s="16"/>
      <c r="E397" s="17"/>
      <c r="F397" s="17"/>
      <c r="G397" s="18"/>
      <c r="H397" s="18"/>
      <c r="I397" s="19"/>
      <c r="L397" s="291"/>
    </row>
    <row r="398" spans="1:12" s="14" customFormat="1" ht="15" customHeight="1" x14ac:dyDescent="0.25">
      <c r="A398" s="15"/>
      <c r="B398" s="189"/>
      <c r="C398" s="13"/>
      <c r="D398" s="16"/>
      <c r="E398" s="17"/>
      <c r="F398" s="17"/>
      <c r="G398" s="18"/>
      <c r="H398" s="18"/>
      <c r="I398" s="19"/>
      <c r="L398" s="291"/>
    </row>
    <row r="399" spans="1:12" s="14" customFormat="1" ht="15" customHeight="1" x14ac:dyDescent="0.25">
      <c r="A399" s="15"/>
      <c r="B399" s="189"/>
      <c r="C399" s="13"/>
      <c r="D399" s="16"/>
      <c r="E399" s="17"/>
      <c r="F399" s="17"/>
      <c r="G399" s="18"/>
      <c r="H399" s="18"/>
      <c r="I399" s="19"/>
      <c r="L399" s="291"/>
    </row>
    <row r="400" spans="1:12" s="14" customFormat="1" ht="15" customHeight="1" x14ac:dyDescent="0.25">
      <c r="A400" s="15"/>
      <c r="B400" s="189"/>
      <c r="C400" s="13"/>
      <c r="D400" s="16"/>
      <c r="E400" s="17"/>
      <c r="F400" s="17"/>
      <c r="G400" s="18"/>
      <c r="H400" s="18"/>
      <c r="I400" s="19"/>
      <c r="L400" s="291"/>
    </row>
    <row r="401" spans="1:12" s="14" customFormat="1" ht="15" customHeight="1" x14ac:dyDescent="0.25">
      <c r="A401" s="15"/>
      <c r="B401" s="189"/>
      <c r="C401" s="13"/>
      <c r="D401" s="16"/>
      <c r="E401" s="17"/>
      <c r="F401" s="17"/>
      <c r="G401" s="18"/>
      <c r="H401" s="18"/>
      <c r="I401" s="19"/>
      <c r="L401" s="291"/>
    </row>
    <row r="402" spans="1:12" s="14" customFormat="1" ht="15" customHeight="1" x14ac:dyDescent="0.25">
      <c r="A402" s="15"/>
      <c r="B402" s="189"/>
      <c r="C402" s="13"/>
      <c r="D402" s="16"/>
      <c r="E402" s="17"/>
      <c r="F402" s="17"/>
      <c r="G402" s="18"/>
      <c r="H402" s="18"/>
      <c r="I402" s="19"/>
      <c r="L402" s="291"/>
    </row>
    <row r="403" spans="1:12" s="14" customFormat="1" ht="15" customHeight="1" x14ac:dyDescent="0.25">
      <c r="A403" s="15"/>
      <c r="B403" s="189"/>
      <c r="C403" s="13"/>
      <c r="D403" s="16"/>
      <c r="E403" s="17"/>
      <c r="F403" s="17"/>
      <c r="G403" s="18"/>
      <c r="H403" s="18"/>
      <c r="I403" s="19"/>
      <c r="L403" s="291"/>
    </row>
    <row r="404" spans="1:12" s="14" customFormat="1" ht="15" customHeight="1" x14ac:dyDescent="0.25">
      <c r="A404" s="15"/>
      <c r="B404" s="189"/>
      <c r="C404" s="13"/>
      <c r="D404" s="16"/>
      <c r="E404" s="17"/>
      <c r="F404" s="17"/>
      <c r="G404" s="18"/>
      <c r="H404" s="18"/>
      <c r="I404" s="19"/>
      <c r="L404" s="291"/>
    </row>
    <row r="405" spans="1:12" s="14" customFormat="1" ht="15" customHeight="1" x14ac:dyDescent="0.25">
      <c r="A405" s="15"/>
      <c r="B405" s="189"/>
      <c r="C405" s="13"/>
      <c r="D405" s="16"/>
      <c r="E405" s="17"/>
      <c r="F405" s="17"/>
      <c r="G405" s="18"/>
      <c r="H405" s="18"/>
      <c r="I405" s="19"/>
      <c r="L405" s="291"/>
    </row>
    <row r="406" spans="1:12" s="14" customFormat="1" ht="15" customHeight="1" x14ac:dyDescent="0.25">
      <c r="A406" s="15"/>
      <c r="B406" s="189"/>
      <c r="C406" s="13"/>
      <c r="D406" s="16"/>
      <c r="E406" s="17"/>
      <c r="F406" s="17"/>
      <c r="G406" s="18"/>
      <c r="H406" s="18"/>
      <c r="I406" s="19"/>
      <c r="L406" s="291"/>
    </row>
    <row r="407" spans="1:12" s="14" customFormat="1" ht="15" customHeight="1" x14ac:dyDescent="0.25">
      <c r="A407" s="15"/>
      <c r="B407" s="189"/>
      <c r="C407" s="13"/>
      <c r="D407" s="16"/>
      <c r="E407" s="17"/>
      <c r="F407" s="17"/>
      <c r="G407" s="18"/>
      <c r="H407" s="18"/>
      <c r="I407" s="19"/>
      <c r="L407" s="291"/>
    </row>
    <row r="408" spans="1:12" s="14" customFormat="1" ht="15" customHeight="1" x14ac:dyDescent="0.25">
      <c r="A408" s="15"/>
      <c r="B408" s="189"/>
      <c r="C408" s="13"/>
      <c r="D408" s="16"/>
      <c r="E408" s="17"/>
      <c r="F408" s="17"/>
      <c r="G408" s="18"/>
      <c r="H408" s="18"/>
      <c r="I408" s="19"/>
      <c r="L408" s="291"/>
    </row>
    <row r="409" spans="1:12" s="14" customFormat="1" ht="15" customHeight="1" x14ac:dyDescent="0.25">
      <c r="A409" s="15"/>
      <c r="B409" s="189"/>
      <c r="C409" s="13"/>
      <c r="D409" s="16"/>
      <c r="E409" s="17"/>
      <c r="F409" s="17"/>
      <c r="G409" s="18"/>
      <c r="H409" s="18"/>
      <c r="I409" s="19"/>
      <c r="L409" s="291"/>
    </row>
    <row r="410" spans="1:12" s="14" customFormat="1" ht="15" customHeight="1" x14ac:dyDescent="0.25">
      <c r="A410" s="15"/>
      <c r="B410" s="189"/>
      <c r="C410" s="13"/>
      <c r="D410" s="16"/>
      <c r="E410" s="17"/>
      <c r="F410" s="17"/>
      <c r="G410" s="18"/>
      <c r="H410" s="18"/>
      <c r="I410" s="19"/>
      <c r="L410" s="291"/>
    </row>
    <row r="411" spans="1:12" s="14" customFormat="1" ht="15" customHeight="1" x14ac:dyDescent="0.25">
      <c r="A411" s="15"/>
      <c r="B411" s="189"/>
      <c r="C411" s="13"/>
      <c r="D411" s="16"/>
      <c r="E411" s="17"/>
      <c r="F411" s="17"/>
      <c r="G411" s="18"/>
      <c r="H411" s="18"/>
      <c r="I411" s="19"/>
      <c r="L411" s="291"/>
    </row>
    <row r="412" spans="1:12" s="14" customFormat="1" ht="15" customHeight="1" x14ac:dyDescent="0.25">
      <c r="A412" s="15"/>
      <c r="B412" s="189"/>
      <c r="C412" s="13"/>
      <c r="D412" s="16"/>
      <c r="E412" s="17"/>
      <c r="F412" s="17"/>
      <c r="G412" s="18"/>
      <c r="H412" s="18"/>
      <c r="I412" s="19"/>
      <c r="L412" s="291"/>
    </row>
    <row r="413" spans="1:12" s="14" customFormat="1" ht="15" customHeight="1" x14ac:dyDescent="0.25">
      <c r="A413" s="15"/>
      <c r="B413" s="189"/>
      <c r="C413" s="13"/>
      <c r="D413" s="16"/>
      <c r="E413" s="17"/>
      <c r="F413" s="17"/>
      <c r="G413" s="18"/>
      <c r="H413" s="18"/>
      <c r="I413" s="19"/>
      <c r="L413" s="291"/>
    </row>
    <row r="414" spans="1:12" s="14" customFormat="1" ht="15" customHeight="1" x14ac:dyDescent="0.25">
      <c r="A414" s="15"/>
      <c r="B414" s="189"/>
      <c r="C414" s="13"/>
      <c r="D414" s="16"/>
      <c r="E414" s="17"/>
      <c r="F414" s="17"/>
      <c r="G414" s="18"/>
      <c r="H414" s="18"/>
      <c r="I414" s="19"/>
      <c r="L414" s="291"/>
    </row>
    <row r="415" spans="1:12" s="14" customFormat="1" ht="15" customHeight="1" x14ac:dyDescent="0.25">
      <c r="A415" s="15"/>
      <c r="B415" s="189"/>
      <c r="C415" s="13"/>
      <c r="D415" s="16"/>
      <c r="E415" s="17"/>
      <c r="F415" s="17"/>
      <c r="G415" s="18"/>
      <c r="H415" s="18"/>
      <c r="I415" s="19"/>
      <c r="L415" s="291"/>
    </row>
    <row r="416" spans="1:12" s="14" customFormat="1" ht="15" customHeight="1" x14ac:dyDescent="0.25">
      <c r="A416" s="15"/>
      <c r="B416" s="189"/>
      <c r="C416" s="13"/>
      <c r="D416" s="16"/>
      <c r="E416" s="17"/>
      <c r="F416" s="17"/>
      <c r="G416" s="18"/>
      <c r="H416" s="18"/>
      <c r="I416" s="19"/>
      <c r="L416" s="291"/>
    </row>
    <row r="417" spans="1:12" s="14" customFormat="1" ht="15" customHeight="1" x14ac:dyDescent="0.25">
      <c r="A417" s="15"/>
      <c r="B417" s="189"/>
      <c r="C417" s="13"/>
      <c r="D417" s="16"/>
      <c r="E417" s="17"/>
      <c r="F417" s="17"/>
      <c r="G417" s="18"/>
      <c r="H417" s="18"/>
      <c r="I417" s="19"/>
      <c r="L417" s="291"/>
    </row>
    <row r="418" spans="1:12" s="14" customFormat="1" ht="15" customHeight="1" x14ac:dyDescent="0.25">
      <c r="A418" s="15"/>
      <c r="B418" s="189"/>
      <c r="C418" s="13"/>
      <c r="D418" s="16"/>
      <c r="E418" s="17"/>
      <c r="F418" s="17"/>
      <c r="G418" s="18"/>
      <c r="H418" s="18"/>
      <c r="I418" s="19"/>
      <c r="L418" s="291"/>
    </row>
    <row r="419" spans="1:12" s="14" customFormat="1" ht="15" customHeight="1" x14ac:dyDescent="0.25">
      <c r="A419" s="15"/>
      <c r="B419" s="189"/>
      <c r="C419" s="13"/>
      <c r="D419" s="16"/>
      <c r="E419" s="17"/>
      <c r="F419" s="17"/>
      <c r="G419" s="18"/>
      <c r="H419" s="18"/>
      <c r="I419" s="19"/>
      <c r="L419" s="291"/>
    </row>
    <row r="420" spans="1:12" s="14" customFormat="1" ht="15" customHeight="1" x14ac:dyDescent="0.25">
      <c r="A420" s="15"/>
      <c r="B420" s="189"/>
      <c r="C420" s="13"/>
      <c r="D420" s="16"/>
      <c r="E420" s="17"/>
      <c r="F420" s="17"/>
      <c r="G420" s="18"/>
      <c r="H420" s="18"/>
      <c r="I420" s="19"/>
      <c r="L420" s="291"/>
    </row>
    <row r="421" spans="1:12" s="14" customFormat="1" ht="15" customHeight="1" x14ac:dyDescent="0.25">
      <c r="A421" s="15"/>
      <c r="B421" s="189"/>
      <c r="C421" s="13"/>
      <c r="D421" s="16"/>
      <c r="E421" s="17"/>
      <c r="F421" s="17"/>
      <c r="G421" s="18"/>
      <c r="H421" s="18"/>
      <c r="I421" s="19"/>
      <c r="L421" s="291"/>
    </row>
    <row r="422" spans="1:12" s="14" customFormat="1" ht="15" customHeight="1" x14ac:dyDescent="0.25">
      <c r="A422" s="15"/>
      <c r="B422" s="189"/>
      <c r="C422" s="13"/>
      <c r="D422" s="16"/>
      <c r="E422" s="17"/>
      <c r="F422" s="17"/>
      <c r="G422" s="18"/>
      <c r="H422" s="18"/>
      <c r="I422" s="19"/>
      <c r="L422" s="291"/>
    </row>
    <row r="423" spans="1:12" s="14" customFormat="1" ht="15" customHeight="1" x14ac:dyDescent="0.25">
      <c r="A423" s="15"/>
      <c r="B423" s="189"/>
      <c r="C423" s="13"/>
      <c r="D423" s="16"/>
      <c r="E423" s="17"/>
      <c r="F423" s="17"/>
      <c r="G423" s="18"/>
      <c r="H423" s="18"/>
      <c r="I423" s="19"/>
      <c r="L423" s="291"/>
    </row>
    <row r="424" spans="1:12" s="14" customFormat="1" ht="15" customHeight="1" x14ac:dyDescent="0.25">
      <c r="A424" s="15"/>
      <c r="B424" s="189"/>
      <c r="C424" s="13"/>
      <c r="D424" s="16"/>
      <c r="E424" s="17"/>
      <c r="F424" s="17"/>
      <c r="G424" s="18"/>
      <c r="H424" s="18"/>
      <c r="I424" s="19"/>
      <c r="L424" s="291"/>
    </row>
    <row r="425" spans="1:12" s="14" customFormat="1" ht="15" customHeight="1" x14ac:dyDescent="0.25">
      <c r="A425" s="15"/>
      <c r="B425" s="189"/>
      <c r="C425" s="13"/>
      <c r="D425" s="16"/>
      <c r="E425" s="17"/>
      <c r="F425" s="17"/>
      <c r="G425" s="18"/>
      <c r="H425" s="18"/>
      <c r="I425" s="19"/>
      <c r="L425" s="291"/>
    </row>
    <row r="426" spans="1:12" s="14" customFormat="1" ht="15" customHeight="1" x14ac:dyDescent="0.25">
      <c r="A426" s="15"/>
      <c r="B426" s="189"/>
      <c r="C426" s="13"/>
      <c r="D426" s="16"/>
      <c r="E426" s="17"/>
      <c r="F426" s="17"/>
      <c r="G426" s="18"/>
      <c r="H426" s="18"/>
      <c r="I426" s="19"/>
      <c r="L426" s="291"/>
    </row>
    <row r="427" spans="1:12" s="14" customFormat="1" ht="15" customHeight="1" x14ac:dyDescent="0.25">
      <c r="A427" s="15"/>
      <c r="B427" s="189"/>
      <c r="C427" s="13"/>
      <c r="D427" s="16"/>
      <c r="E427" s="17"/>
      <c r="F427" s="17"/>
      <c r="G427" s="18"/>
      <c r="H427" s="18"/>
      <c r="I427" s="19"/>
      <c r="L427" s="291"/>
    </row>
    <row r="428" spans="1:12" s="14" customFormat="1" ht="15" customHeight="1" x14ac:dyDescent="0.25">
      <c r="A428" s="15"/>
      <c r="B428" s="189"/>
      <c r="C428" s="13"/>
      <c r="D428" s="16"/>
      <c r="E428" s="17"/>
      <c r="F428" s="17"/>
      <c r="G428" s="18"/>
      <c r="H428" s="18"/>
      <c r="I428" s="19"/>
      <c r="L428" s="291"/>
    </row>
    <row r="429" spans="1:12" s="14" customFormat="1" ht="15" customHeight="1" x14ac:dyDescent="0.25">
      <c r="A429" s="15"/>
      <c r="B429" s="189"/>
      <c r="C429" s="13"/>
      <c r="D429" s="16"/>
      <c r="E429" s="17"/>
      <c r="F429" s="17"/>
      <c r="G429" s="18"/>
      <c r="H429" s="18"/>
      <c r="I429" s="19"/>
      <c r="L429" s="291"/>
    </row>
    <row r="430" spans="1:12" s="14" customFormat="1" ht="15" customHeight="1" x14ac:dyDescent="0.25">
      <c r="A430" s="15"/>
      <c r="B430" s="189"/>
      <c r="C430" s="13"/>
      <c r="D430" s="16"/>
      <c r="E430" s="17"/>
      <c r="F430" s="17"/>
      <c r="G430" s="18"/>
      <c r="H430" s="18"/>
      <c r="I430" s="19"/>
      <c r="L430" s="291"/>
    </row>
    <row r="431" spans="1:12" s="14" customFormat="1" ht="15" customHeight="1" x14ac:dyDescent="0.25">
      <c r="A431" s="15"/>
      <c r="B431" s="189"/>
      <c r="C431" s="13"/>
      <c r="D431" s="16"/>
      <c r="E431" s="17"/>
      <c r="F431" s="17"/>
      <c r="G431" s="18"/>
      <c r="H431" s="18"/>
      <c r="I431" s="19"/>
      <c r="L431" s="291"/>
    </row>
    <row r="432" spans="1:12" s="14" customFormat="1" ht="15" customHeight="1" x14ac:dyDescent="0.25">
      <c r="A432" s="15"/>
      <c r="B432" s="189"/>
      <c r="C432" s="13"/>
      <c r="D432" s="16"/>
      <c r="E432" s="17"/>
      <c r="F432" s="17"/>
      <c r="G432" s="18"/>
      <c r="H432" s="18"/>
      <c r="I432" s="19"/>
      <c r="L432" s="291"/>
    </row>
    <row r="433" spans="1:12" s="14" customFormat="1" ht="15" customHeight="1" x14ac:dyDescent="0.25">
      <c r="A433" s="15"/>
      <c r="B433" s="189"/>
      <c r="C433" s="13"/>
      <c r="D433" s="16"/>
      <c r="E433" s="17"/>
      <c r="F433" s="17"/>
      <c r="G433" s="18"/>
      <c r="H433" s="18"/>
      <c r="I433" s="19"/>
      <c r="L433" s="291"/>
    </row>
    <row r="434" spans="1:12" s="14" customFormat="1" ht="15" customHeight="1" x14ac:dyDescent="0.25">
      <c r="A434" s="15"/>
      <c r="B434" s="189"/>
      <c r="C434" s="13"/>
      <c r="D434" s="16"/>
      <c r="E434" s="17"/>
      <c r="F434" s="17"/>
      <c r="G434" s="18"/>
      <c r="H434" s="18"/>
      <c r="I434" s="19"/>
      <c r="L434" s="291"/>
    </row>
    <row r="435" spans="1:12" s="14" customFormat="1" ht="15" customHeight="1" x14ac:dyDescent="0.25">
      <c r="A435" s="15"/>
      <c r="B435" s="189"/>
      <c r="C435" s="13"/>
      <c r="D435" s="16"/>
      <c r="E435" s="17"/>
      <c r="F435" s="17"/>
      <c r="G435" s="18"/>
      <c r="H435" s="18"/>
      <c r="I435" s="19"/>
      <c r="L435" s="291"/>
    </row>
    <row r="436" spans="1:12" s="14" customFormat="1" ht="15" customHeight="1" x14ac:dyDescent="0.25">
      <c r="A436" s="15"/>
      <c r="B436" s="189"/>
      <c r="C436" s="13"/>
      <c r="D436" s="16"/>
      <c r="E436" s="17"/>
      <c r="F436" s="17"/>
      <c r="G436" s="18"/>
      <c r="H436" s="18"/>
      <c r="I436" s="19"/>
      <c r="L436" s="291"/>
    </row>
    <row r="437" spans="1:12" s="14" customFormat="1" ht="15" customHeight="1" x14ac:dyDescent="0.25">
      <c r="A437" s="15"/>
      <c r="B437" s="189"/>
      <c r="C437" s="13"/>
      <c r="D437" s="16"/>
      <c r="E437" s="17"/>
      <c r="F437" s="17"/>
      <c r="G437" s="18"/>
      <c r="H437" s="18"/>
      <c r="I437" s="19"/>
      <c r="L437" s="291"/>
    </row>
    <row r="438" spans="1:12" s="14" customFormat="1" ht="15" customHeight="1" x14ac:dyDescent="0.25">
      <c r="A438" s="15"/>
      <c r="B438" s="189"/>
      <c r="C438" s="13"/>
      <c r="D438" s="16"/>
      <c r="E438" s="17"/>
      <c r="F438" s="17"/>
      <c r="G438" s="18"/>
      <c r="H438" s="18"/>
      <c r="I438" s="19"/>
      <c r="L438" s="291"/>
    </row>
    <row r="439" spans="1:12" s="14" customFormat="1" ht="15" customHeight="1" x14ac:dyDescent="0.25">
      <c r="A439" s="15"/>
      <c r="B439" s="189"/>
      <c r="C439" s="13"/>
      <c r="D439" s="16"/>
      <c r="E439" s="17"/>
      <c r="F439" s="17"/>
      <c r="G439" s="18"/>
      <c r="H439" s="18"/>
      <c r="I439" s="19"/>
      <c r="L439" s="291"/>
    </row>
    <row r="440" spans="1:12" s="14" customFormat="1" ht="15" customHeight="1" x14ac:dyDescent="0.25">
      <c r="A440" s="15"/>
      <c r="B440" s="189"/>
      <c r="C440" s="13"/>
      <c r="D440" s="16"/>
      <c r="E440" s="17"/>
      <c r="F440" s="17"/>
      <c r="G440" s="18"/>
      <c r="H440" s="18"/>
      <c r="I440" s="19"/>
      <c r="L440" s="291"/>
    </row>
    <row r="441" spans="1:12" s="14" customFormat="1" ht="15" customHeight="1" x14ac:dyDescent="0.25">
      <c r="A441" s="15"/>
      <c r="B441" s="189"/>
      <c r="C441" s="13"/>
      <c r="D441" s="16"/>
      <c r="E441" s="17"/>
      <c r="F441" s="17"/>
      <c r="G441" s="18"/>
      <c r="H441" s="18"/>
      <c r="I441" s="19"/>
      <c r="L441" s="291"/>
    </row>
    <row r="442" spans="1:12" s="14" customFormat="1" ht="15" customHeight="1" x14ac:dyDescent="0.25">
      <c r="A442" s="15"/>
      <c r="B442" s="189"/>
      <c r="C442" s="13"/>
      <c r="D442" s="16"/>
      <c r="E442" s="17"/>
      <c r="F442" s="17"/>
      <c r="G442" s="18"/>
      <c r="H442" s="18"/>
      <c r="I442" s="19"/>
      <c r="L442" s="291"/>
    </row>
    <row r="443" spans="1:12" s="14" customFormat="1" ht="15" customHeight="1" x14ac:dyDescent="0.25">
      <c r="A443" s="15"/>
      <c r="B443" s="189"/>
      <c r="C443" s="13"/>
      <c r="D443" s="16"/>
      <c r="E443" s="17"/>
      <c r="F443" s="17"/>
      <c r="G443" s="18"/>
      <c r="H443" s="18"/>
      <c r="I443" s="19"/>
      <c r="L443" s="291"/>
    </row>
    <row r="444" spans="1:12" s="14" customFormat="1" ht="15" customHeight="1" x14ac:dyDescent="0.25">
      <c r="A444" s="15"/>
      <c r="B444" s="189"/>
      <c r="C444" s="13"/>
      <c r="D444" s="16"/>
      <c r="E444" s="17"/>
      <c r="F444" s="17"/>
      <c r="G444" s="18"/>
      <c r="H444" s="18"/>
      <c r="I444" s="19"/>
      <c r="L444" s="291"/>
    </row>
    <row r="445" spans="1:12" s="14" customFormat="1" ht="15" customHeight="1" x14ac:dyDescent="0.25">
      <c r="A445" s="15"/>
      <c r="B445" s="189"/>
      <c r="C445" s="13"/>
      <c r="D445" s="16"/>
      <c r="E445" s="17"/>
      <c r="F445" s="17"/>
      <c r="G445" s="18"/>
      <c r="H445" s="18"/>
      <c r="I445" s="19"/>
      <c r="L445" s="291"/>
    </row>
    <row r="446" spans="1:12" s="14" customFormat="1" ht="15" customHeight="1" x14ac:dyDescent="0.25">
      <c r="A446" s="15"/>
      <c r="B446" s="189"/>
      <c r="C446" s="13"/>
      <c r="D446" s="16"/>
      <c r="E446" s="17"/>
      <c r="F446" s="17"/>
      <c r="G446" s="18"/>
      <c r="H446" s="18"/>
      <c r="I446" s="19"/>
      <c r="L446" s="291"/>
    </row>
    <row r="447" spans="1:12" s="14" customFormat="1" ht="15" customHeight="1" x14ac:dyDescent="0.25">
      <c r="A447" s="15"/>
      <c r="B447" s="189"/>
      <c r="C447" s="13"/>
      <c r="D447" s="16"/>
      <c r="E447" s="17"/>
      <c r="F447" s="17"/>
      <c r="G447" s="18"/>
      <c r="H447" s="18"/>
      <c r="I447" s="19"/>
      <c r="L447" s="291"/>
    </row>
    <row r="448" spans="1:12" s="14" customFormat="1" ht="15" customHeight="1" x14ac:dyDescent="0.25">
      <c r="A448" s="15"/>
      <c r="B448" s="189"/>
      <c r="C448" s="13"/>
      <c r="D448" s="16"/>
      <c r="E448" s="17"/>
      <c r="F448" s="17"/>
      <c r="G448" s="18"/>
      <c r="H448" s="18"/>
      <c r="I448" s="19"/>
      <c r="L448" s="291"/>
    </row>
    <row r="449" spans="1:12" s="14" customFormat="1" ht="15" customHeight="1" x14ac:dyDescent="0.25">
      <c r="A449" s="15"/>
      <c r="B449" s="189"/>
      <c r="C449" s="13"/>
      <c r="D449" s="16"/>
      <c r="E449" s="17"/>
      <c r="F449" s="17"/>
      <c r="G449" s="18"/>
      <c r="H449" s="18"/>
      <c r="I449" s="19"/>
      <c r="L449" s="291"/>
    </row>
    <row r="450" spans="1:12" s="14" customFormat="1" ht="15" customHeight="1" x14ac:dyDescent="0.25">
      <c r="A450" s="15"/>
      <c r="B450" s="189"/>
      <c r="C450" s="13"/>
      <c r="D450" s="16"/>
      <c r="E450" s="17"/>
      <c r="F450" s="17"/>
      <c r="G450" s="18"/>
      <c r="H450" s="18"/>
      <c r="I450" s="19"/>
      <c r="L450" s="291"/>
    </row>
    <row r="451" spans="1:12" s="14" customFormat="1" ht="15" customHeight="1" x14ac:dyDescent="0.25">
      <c r="A451" s="15"/>
      <c r="B451" s="189"/>
      <c r="C451" s="13"/>
      <c r="D451" s="16"/>
      <c r="E451" s="17"/>
      <c r="F451" s="17"/>
      <c r="G451" s="18"/>
      <c r="H451" s="18"/>
      <c r="I451" s="19"/>
      <c r="L451" s="291"/>
    </row>
    <row r="452" spans="1:12" s="14" customFormat="1" ht="15" customHeight="1" x14ac:dyDescent="0.25">
      <c r="A452" s="15"/>
      <c r="B452" s="189"/>
      <c r="C452" s="13"/>
      <c r="D452" s="16"/>
      <c r="E452" s="17"/>
      <c r="F452" s="17"/>
      <c r="G452" s="18"/>
      <c r="H452" s="18"/>
      <c r="I452" s="19"/>
      <c r="L452" s="291"/>
    </row>
    <row r="453" spans="1:12" s="14" customFormat="1" ht="15" customHeight="1" x14ac:dyDescent="0.25">
      <c r="A453" s="15"/>
      <c r="B453" s="189"/>
      <c r="C453" s="13"/>
      <c r="D453" s="16"/>
      <c r="E453" s="17"/>
      <c r="F453" s="17"/>
      <c r="G453" s="18"/>
      <c r="H453" s="18"/>
      <c r="I453" s="19"/>
      <c r="L453" s="291"/>
    </row>
    <row r="454" spans="1:12" s="14" customFormat="1" ht="15" customHeight="1" x14ac:dyDescent="0.25">
      <c r="A454" s="15"/>
      <c r="B454" s="189"/>
      <c r="C454" s="13"/>
      <c r="D454" s="16"/>
      <c r="E454" s="17"/>
      <c r="F454" s="17"/>
      <c r="G454" s="18"/>
      <c r="H454" s="18"/>
      <c r="I454" s="19"/>
      <c r="L454" s="291"/>
    </row>
    <row r="455" spans="1:12" s="14" customFormat="1" ht="15" customHeight="1" x14ac:dyDescent="0.25">
      <c r="A455" s="15"/>
      <c r="B455" s="189"/>
      <c r="C455" s="13"/>
      <c r="D455" s="16"/>
      <c r="E455" s="17"/>
      <c r="F455" s="17"/>
      <c r="G455" s="18"/>
      <c r="H455" s="18"/>
      <c r="I455" s="19"/>
      <c r="L455" s="291"/>
    </row>
    <row r="456" spans="1:12" s="14" customFormat="1" ht="15" customHeight="1" x14ac:dyDescent="0.25">
      <c r="A456" s="15"/>
      <c r="B456" s="189"/>
      <c r="C456" s="13"/>
      <c r="D456" s="16"/>
      <c r="E456" s="17"/>
      <c r="F456" s="17"/>
      <c r="G456" s="18"/>
      <c r="H456" s="18"/>
      <c r="I456" s="19"/>
      <c r="L456" s="291"/>
    </row>
    <row r="457" spans="1:12" s="14" customFormat="1" ht="15" customHeight="1" x14ac:dyDescent="0.25">
      <c r="A457" s="15"/>
      <c r="B457" s="189"/>
      <c r="C457" s="13"/>
      <c r="D457" s="16"/>
      <c r="E457" s="17"/>
      <c r="F457" s="17"/>
      <c r="G457" s="18"/>
      <c r="H457" s="18"/>
      <c r="I457" s="19"/>
      <c r="L457" s="291"/>
    </row>
    <row r="458" spans="1:12" s="14" customFormat="1" ht="15" customHeight="1" x14ac:dyDescent="0.25">
      <c r="A458" s="15"/>
      <c r="B458" s="189"/>
      <c r="C458" s="13"/>
      <c r="D458" s="16"/>
      <c r="E458" s="17"/>
      <c r="F458" s="17"/>
      <c r="G458" s="18"/>
      <c r="H458" s="18"/>
      <c r="I458" s="19"/>
      <c r="L458" s="291"/>
    </row>
    <row r="459" spans="1:12" s="14" customFormat="1" ht="15" customHeight="1" x14ac:dyDescent="0.25">
      <c r="A459" s="15"/>
      <c r="B459" s="189"/>
      <c r="C459" s="13"/>
      <c r="D459" s="16"/>
      <c r="E459" s="17"/>
      <c r="F459" s="17"/>
      <c r="G459" s="18"/>
      <c r="H459" s="18"/>
      <c r="I459" s="19"/>
      <c r="L459" s="291"/>
    </row>
    <row r="460" spans="1:12" s="14" customFormat="1" ht="15" customHeight="1" x14ac:dyDescent="0.25">
      <c r="A460" s="15"/>
      <c r="B460" s="189"/>
      <c r="C460" s="13"/>
      <c r="D460" s="16"/>
      <c r="E460" s="17"/>
      <c r="F460" s="17"/>
      <c r="G460" s="18"/>
      <c r="H460" s="18"/>
      <c r="I460" s="19"/>
      <c r="L460" s="291"/>
    </row>
    <row r="461" spans="1:12" s="14" customFormat="1" ht="15" customHeight="1" x14ac:dyDescent="0.25">
      <c r="A461" s="15"/>
      <c r="B461" s="189"/>
      <c r="C461" s="13"/>
      <c r="D461" s="16"/>
      <c r="E461" s="17"/>
      <c r="F461" s="17"/>
      <c r="G461" s="18"/>
      <c r="H461" s="18"/>
      <c r="I461" s="19"/>
      <c r="L461" s="291"/>
    </row>
    <row r="462" spans="1:12" s="14" customFormat="1" ht="15" customHeight="1" x14ac:dyDescent="0.25">
      <c r="A462" s="15"/>
      <c r="B462" s="189"/>
      <c r="C462" s="13"/>
      <c r="D462" s="16"/>
      <c r="E462" s="17"/>
      <c r="F462" s="17"/>
      <c r="G462" s="18"/>
      <c r="H462" s="18"/>
      <c r="I462" s="19"/>
      <c r="L462" s="291"/>
    </row>
    <row r="463" spans="1:12" s="14" customFormat="1" ht="15" customHeight="1" x14ac:dyDescent="0.25">
      <c r="A463" s="15"/>
      <c r="B463" s="189"/>
      <c r="C463" s="13"/>
      <c r="D463" s="16"/>
      <c r="E463" s="17"/>
      <c r="F463" s="17"/>
      <c r="G463" s="18"/>
      <c r="H463" s="18"/>
      <c r="I463" s="19"/>
      <c r="L463" s="291"/>
    </row>
    <row r="464" spans="1:12" s="14" customFormat="1" ht="15" customHeight="1" x14ac:dyDescent="0.25">
      <c r="A464" s="15"/>
      <c r="B464" s="189"/>
      <c r="C464" s="13"/>
      <c r="D464" s="16"/>
      <c r="E464" s="17"/>
      <c r="F464" s="17"/>
      <c r="G464" s="18"/>
      <c r="H464" s="18"/>
      <c r="I464" s="19"/>
      <c r="L464" s="291"/>
    </row>
    <row r="465" spans="1:12" s="14" customFormat="1" ht="15" customHeight="1" x14ac:dyDescent="0.25">
      <c r="A465" s="15"/>
      <c r="B465" s="189"/>
      <c r="C465" s="13"/>
      <c r="D465" s="16"/>
      <c r="E465" s="17"/>
      <c r="F465" s="17"/>
      <c r="G465" s="18"/>
      <c r="H465" s="18"/>
      <c r="I465" s="19"/>
      <c r="L465" s="291"/>
    </row>
    <row r="466" spans="1:12" s="14" customFormat="1" ht="15" customHeight="1" x14ac:dyDescent="0.25">
      <c r="A466" s="15"/>
      <c r="B466" s="189"/>
      <c r="C466" s="13"/>
      <c r="D466" s="16"/>
      <c r="E466" s="17"/>
      <c r="F466" s="17"/>
      <c r="G466" s="18"/>
      <c r="H466" s="18"/>
      <c r="I466" s="19"/>
      <c r="L466" s="291"/>
    </row>
    <row r="467" spans="1:12" s="14" customFormat="1" ht="15" customHeight="1" x14ac:dyDescent="0.25">
      <c r="A467" s="15"/>
      <c r="B467" s="189"/>
      <c r="C467" s="13"/>
      <c r="D467" s="16"/>
      <c r="E467" s="17"/>
      <c r="F467" s="17"/>
      <c r="G467" s="18"/>
      <c r="H467" s="18"/>
      <c r="I467" s="19"/>
      <c r="L467" s="291"/>
    </row>
    <row r="468" spans="1:12" s="14" customFormat="1" ht="15" customHeight="1" x14ac:dyDescent="0.25">
      <c r="A468" s="15"/>
      <c r="B468" s="189"/>
      <c r="C468" s="13"/>
      <c r="D468" s="16"/>
      <c r="E468" s="17"/>
      <c r="F468" s="17"/>
      <c r="G468" s="18"/>
      <c r="H468" s="18"/>
      <c r="I468" s="19"/>
      <c r="L468" s="291"/>
    </row>
    <row r="469" spans="1:12" s="14" customFormat="1" ht="15" customHeight="1" x14ac:dyDescent="0.25">
      <c r="A469" s="15"/>
      <c r="B469" s="189"/>
      <c r="C469" s="13"/>
      <c r="D469" s="16"/>
      <c r="E469" s="17"/>
      <c r="F469" s="17"/>
      <c r="G469" s="18"/>
      <c r="H469" s="18"/>
      <c r="I469" s="19"/>
      <c r="L469" s="291"/>
    </row>
    <row r="470" spans="1:12" s="14" customFormat="1" ht="15" customHeight="1" x14ac:dyDescent="0.25">
      <c r="A470" s="15"/>
      <c r="B470" s="189"/>
      <c r="C470" s="13"/>
      <c r="D470" s="16"/>
      <c r="E470" s="17"/>
      <c r="F470" s="17"/>
      <c r="G470" s="18"/>
      <c r="H470" s="18"/>
      <c r="I470" s="19"/>
      <c r="L470" s="291"/>
    </row>
    <row r="471" spans="1:12" s="14" customFormat="1" ht="15" customHeight="1" x14ac:dyDescent="0.25">
      <c r="A471" s="15"/>
      <c r="B471" s="189"/>
      <c r="C471" s="13"/>
      <c r="D471" s="16"/>
      <c r="E471" s="17"/>
      <c r="F471" s="17"/>
      <c r="G471" s="18"/>
      <c r="H471" s="18"/>
      <c r="I471" s="19"/>
      <c r="L471" s="291"/>
    </row>
    <row r="472" spans="1:12" s="14" customFormat="1" ht="15" customHeight="1" x14ac:dyDescent="0.25">
      <c r="A472" s="15"/>
      <c r="B472" s="189"/>
      <c r="C472" s="13"/>
      <c r="D472" s="16"/>
      <c r="E472" s="17"/>
      <c r="F472" s="17"/>
      <c r="G472" s="18"/>
      <c r="H472" s="18"/>
      <c r="I472" s="19"/>
      <c r="L472" s="291"/>
    </row>
    <row r="473" spans="1:12" s="14" customFormat="1" ht="15" customHeight="1" x14ac:dyDescent="0.25">
      <c r="A473" s="15"/>
      <c r="B473" s="189"/>
      <c r="C473" s="13"/>
      <c r="D473" s="16"/>
      <c r="E473" s="17"/>
      <c r="F473" s="17"/>
      <c r="G473" s="18"/>
      <c r="H473" s="18"/>
      <c r="I473" s="19"/>
      <c r="L473" s="291"/>
    </row>
    <row r="474" spans="1:12" s="14" customFormat="1" ht="15" customHeight="1" x14ac:dyDescent="0.25">
      <c r="A474" s="15"/>
      <c r="B474" s="189"/>
      <c r="C474" s="13"/>
      <c r="D474" s="16"/>
      <c r="E474" s="17"/>
      <c r="F474" s="17"/>
      <c r="G474" s="18"/>
      <c r="H474" s="18"/>
      <c r="I474" s="19"/>
      <c r="L474" s="291"/>
    </row>
    <row r="475" spans="1:12" s="14" customFormat="1" ht="15" customHeight="1" x14ac:dyDescent="0.25">
      <c r="A475" s="15"/>
      <c r="B475" s="189"/>
      <c r="C475" s="13"/>
      <c r="D475" s="16"/>
      <c r="E475" s="17"/>
      <c r="F475" s="17"/>
      <c r="G475" s="18"/>
      <c r="H475" s="18"/>
      <c r="I475" s="19"/>
      <c r="L475" s="291"/>
    </row>
    <row r="476" spans="1:12" s="14" customFormat="1" ht="15" customHeight="1" x14ac:dyDescent="0.25">
      <c r="A476" s="15"/>
      <c r="B476" s="189"/>
      <c r="C476" s="13"/>
      <c r="D476" s="16"/>
      <c r="E476" s="17"/>
      <c r="F476" s="17"/>
      <c r="G476" s="18"/>
      <c r="H476" s="18"/>
      <c r="I476" s="19"/>
      <c r="L476" s="291"/>
    </row>
    <row r="477" spans="1:12" s="14" customFormat="1" ht="15" customHeight="1" x14ac:dyDescent="0.25">
      <c r="A477" s="15"/>
      <c r="B477" s="189"/>
      <c r="C477" s="13"/>
      <c r="D477" s="16"/>
      <c r="E477" s="17"/>
      <c r="F477" s="17"/>
      <c r="G477" s="18"/>
      <c r="H477" s="18"/>
      <c r="I477" s="19"/>
      <c r="L477" s="291"/>
    </row>
    <row r="478" spans="1:12" s="14" customFormat="1" ht="15" customHeight="1" x14ac:dyDescent="0.25">
      <c r="A478" s="15"/>
      <c r="B478" s="189"/>
      <c r="C478" s="13"/>
      <c r="D478" s="16"/>
      <c r="E478" s="17"/>
      <c r="F478" s="17"/>
      <c r="G478" s="18"/>
      <c r="H478" s="18"/>
      <c r="I478" s="19"/>
      <c r="L478" s="291"/>
    </row>
    <row r="479" spans="1:12" s="14" customFormat="1" ht="15" customHeight="1" x14ac:dyDescent="0.25">
      <c r="A479" s="15"/>
      <c r="B479" s="189"/>
      <c r="C479" s="13"/>
      <c r="D479" s="16"/>
      <c r="E479" s="17"/>
      <c r="F479" s="17"/>
      <c r="G479" s="18"/>
      <c r="H479" s="18"/>
      <c r="I479" s="19"/>
      <c r="L479" s="291"/>
    </row>
    <row r="480" spans="1:12" s="14" customFormat="1" ht="15" customHeight="1" x14ac:dyDescent="0.25">
      <c r="A480" s="15"/>
      <c r="B480" s="189"/>
      <c r="C480" s="13"/>
      <c r="D480" s="16"/>
      <c r="E480" s="17"/>
      <c r="F480" s="17"/>
      <c r="G480" s="18"/>
      <c r="H480" s="18"/>
      <c r="I480" s="19"/>
      <c r="L480" s="291"/>
    </row>
    <row r="481" spans="1:12" s="14" customFormat="1" ht="15" customHeight="1" x14ac:dyDescent="0.25">
      <c r="A481" s="15"/>
      <c r="B481" s="189"/>
      <c r="C481" s="13"/>
      <c r="D481" s="16"/>
      <c r="E481" s="17"/>
      <c r="F481" s="17"/>
      <c r="G481" s="18"/>
      <c r="H481" s="18"/>
      <c r="I481" s="19"/>
      <c r="L481" s="291"/>
    </row>
    <row r="482" spans="1:12" s="14" customFormat="1" ht="15" customHeight="1" x14ac:dyDescent="0.25">
      <c r="A482" s="15"/>
      <c r="B482" s="189"/>
      <c r="C482" s="13"/>
      <c r="D482" s="16"/>
      <c r="E482" s="17"/>
      <c r="F482" s="17"/>
      <c r="G482" s="18"/>
      <c r="H482" s="18"/>
      <c r="I482" s="19"/>
      <c r="L482" s="291"/>
    </row>
    <row r="483" spans="1:12" s="14" customFormat="1" ht="15" customHeight="1" x14ac:dyDescent="0.25">
      <c r="A483" s="15"/>
      <c r="B483" s="189"/>
      <c r="C483" s="13"/>
      <c r="D483" s="16"/>
      <c r="E483" s="17"/>
      <c r="F483" s="17"/>
      <c r="G483" s="18"/>
      <c r="H483" s="18"/>
      <c r="I483" s="19"/>
      <c r="L483" s="291"/>
    </row>
    <row r="484" spans="1:12" s="14" customFormat="1" ht="15" customHeight="1" x14ac:dyDescent="0.25">
      <c r="A484" s="15"/>
      <c r="B484" s="189"/>
      <c r="C484" s="13"/>
      <c r="D484" s="16"/>
      <c r="E484" s="17"/>
      <c r="F484" s="17"/>
      <c r="G484" s="18"/>
      <c r="H484" s="18"/>
      <c r="I484" s="19"/>
      <c r="L484" s="291"/>
    </row>
    <row r="485" spans="1:12" s="14" customFormat="1" ht="15" customHeight="1" x14ac:dyDescent="0.25">
      <c r="A485" s="15"/>
      <c r="B485" s="189"/>
      <c r="C485" s="13"/>
      <c r="D485" s="16"/>
      <c r="E485" s="17"/>
      <c r="F485" s="17"/>
      <c r="G485" s="18"/>
      <c r="H485" s="18"/>
      <c r="I485" s="19"/>
      <c r="L485" s="291"/>
    </row>
    <row r="486" spans="1:12" s="14" customFormat="1" ht="15" customHeight="1" x14ac:dyDescent="0.25">
      <c r="A486" s="15"/>
      <c r="B486" s="189"/>
      <c r="C486" s="13"/>
      <c r="D486" s="16"/>
      <c r="E486" s="17"/>
      <c r="F486" s="17"/>
      <c r="G486" s="18"/>
      <c r="H486" s="18"/>
      <c r="I486" s="19"/>
      <c r="L486" s="291"/>
    </row>
    <row r="487" spans="1:12" s="14" customFormat="1" ht="15" customHeight="1" x14ac:dyDescent="0.25">
      <c r="A487" s="15"/>
      <c r="B487" s="189"/>
      <c r="C487" s="13"/>
      <c r="D487" s="16"/>
      <c r="E487" s="17"/>
      <c r="F487" s="17"/>
      <c r="G487" s="18"/>
      <c r="H487" s="18"/>
      <c r="I487" s="19"/>
      <c r="L487" s="291"/>
    </row>
    <row r="488" spans="1:12" s="14" customFormat="1" ht="15" customHeight="1" x14ac:dyDescent="0.25">
      <c r="A488" s="15"/>
      <c r="B488" s="189"/>
      <c r="C488" s="13"/>
      <c r="D488" s="16"/>
      <c r="E488" s="17"/>
      <c r="F488" s="17"/>
      <c r="G488" s="18"/>
      <c r="H488" s="18"/>
      <c r="I488" s="19"/>
      <c r="L488" s="291"/>
    </row>
    <row r="489" spans="1:12" s="14" customFormat="1" ht="15" customHeight="1" x14ac:dyDescent="0.25">
      <c r="A489" s="15"/>
      <c r="B489" s="189"/>
      <c r="C489" s="13"/>
      <c r="D489" s="16"/>
      <c r="E489" s="17"/>
      <c r="F489" s="17"/>
      <c r="G489" s="18"/>
      <c r="H489" s="18"/>
      <c r="I489" s="19"/>
      <c r="L489" s="291"/>
    </row>
    <row r="490" spans="1:12" s="14" customFormat="1" ht="15" customHeight="1" x14ac:dyDescent="0.25">
      <c r="A490" s="15"/>
      <c r="B490" s="189"/>
      <c r="C490" s="13"/>
      <c r="D490" s="16"/>
      <c r="E490" s="17"/>
      <c r="F490" s="17"/>
      <c r="G490" s="18"/>
      <c r="H490" s="18"/>
      <c r="I490" s="19"/>
      <c r="L490" s="291"/>
    </row>
    <row r="491" spans="1:12" s="14" customFormat="1" ht="15" customHeight="1" x14ac:dyDescent="0.25">
      <c r="A491" s="15"/>
      <c r="B491" s="189"/>
      <c r="C491" s="13"/>
      <c r="D491" s="16"/>
      <c r="E491" s="17"/>
      <c r="F491" s="17"/>
      <c r="G491" s="18"/>
      <c r="H491" s="18"/>
      <c r="I491" s="19"/>
      <c r="L491" s="291"/>
    </row>
    <row r="492" spans="1:12" s="14" customFormat="1" ht="15" customHeight="1" x14ac:dyDescent="0.25">
      <c r="A492" s="15"/>
      <c r="B492" s="189"/>
      <c r="C492" s="13"/>
      <c r="D492" s="16"/>
      <c r="E492" s="17"/>
      <c r="F492" s="17"/>
      <c r="G492" s="18"/>
      <c r="H492" s="18"/>
      <c r="I492" s="19"/>
      <c r="L492" s="291"/>
    </row>
    <row r="493" spans="1:12" s="14" customFormat="1" ht="15" customHeight="1" x14ac:dyDescent="0.25">
      <c r="A493" s="15"/>
      <c r="B493" s="189"/>
      <c r="C493" s="13"/>
      <c r="D493" s="16"/>
      <c r="E493" s="17"/>
      <c r="F493" s="17"/>
      <c r="G493" s="18"/>
      <c r="H493" s="18"/>
      <c r="I493" s="19"/>
      <c r="L493" s="291"/>
    </row>
    <row r="494" spans="1:12" s="14" customFormat="1" ht="15" customHeight="1" x14ac:dyDescent="0.25">
      <c r="A494" s="15"/>
      <c r="B494" s="189"/>
      <c r="C494" s="13"/>
      <c r="D494" s="16"/>
      <c r="E494" s="17"/>
      <c r="F494" s="17"/>
      <c r="G494" s="18"/>
      <c r="H494" s="18"/>
      <c r="I494" s="19"/>
      <c r="L494" s="291"/>
    </row>
    <row r="495" spans="1:12" s="14" customFormat="1" ht="15" customHeight="1" x14ac:dyDescent="0.25">
      <c r="A495" s="15"/>
      <c r="B495" s="189"/>
      <c r="C495" s="13"/>
      <c r="D495" s="16"/>
      <c r="E495" s="17"/>
      <c r="F495" s="17"/>
      <c r="G495" s="18"/>
      <c r="H495" s="18"/>
      <c r="I495" s="19"/>
      <c r="L495" s="291"/>
    </row>
    <row r="496" spans="1:12" s="14" customFormat="1" ht="15" customHeight="1" x14ac:dyDescent="0.25">
      <c r="A496" s="15"/>
      <c r="B496" s="189"/>
      <c r="C496" s="13"/>
      <c r="D496" s="16"/>
      <c r="E496" s="17"/>
      <c r="F496" s="17"/>
      <c r="G496" s="18"/>
      <c r="H496" s="18"/>
      <c r="I496" s="19"/>
      <c r="L496" s="291"/>
    </row>
    <row r="497" spans="1:12" s="14" customFormat="1" ht="15" customHeight="1" x14ac:dyDescent="0.25">
      <c r="A497" s="15"/>
      <c r="B497" s="189"/>
      <c r="C497" s="13"/>
      <c r="D497" s="16"/>
      <c r="E497" s="17"/>
      <c r="F497" s="17"/>
      <c r="G497" s="18"/>
      <c r="H497" s="18"/>
      <c r="I497" s="19"/>
      <c r="L497" s="291"/>
    </row>
    <row r="498" spans="1:12" s="14" customFormat="1" ht="15" customHeight="1" x14ac:dyDescent="0.25">
      <c r="A498" s="15"/>
      <c r="B498" s="189"/>
      <c r="C498" s="13"/>
      <c r="D498" s="16"/>
      <c r="E498" s="17"/>
      <c r="F498" s="17"/>
      <c r="G498" s="18"/>
      <c r="H498" s="18"/>
      <c r="I498" s="19"/>
      <c r="L498" s="291"/>
    </row>
    <row r="499" spans="1:12" s="14" customFormat="1" ht="15" customHeight="1" x14ac:dyDescent="0.25">
      <c r="A499" s="15"/>
      <c r="B499" s="189"/>
      <c r="C499" s="13"/>
      <c r="D499" s="16"/>
      <c r="E499" s="17"/>
      <c r="F499" s="17"/>
      <c r="G499" s="18"/>
      <c r="H499" s="18"/>
      <c r="I499" s="19"/>
      <c r="L499" s="291"/>
    </row>
    <row r="500" spans="1:12" s="14" customFormat="1" ht="15" customHeight="1" x14ac:dyDescent="0.25">
      <c r="A500" s="15"/>
      <c r="B500" s="189"/>
      <c r="C500" s="13"/>
      <c r="D500" s="16"/>
      <c r="E500" s="17"/>
      <c r="F500" s="17"/>
      <c r="G500" s="18"/>
      <c r="H500" s="18"/>
      <c r="I500" s="19"/>
      <c r="L500" s="291"/>
    </row>
    <row r="501" spans="1:12" s="14" customFormat="1" ht="15" customHeight="1" x14ac:dyDescent="0.25">
      <c r="A501" s="15"/>
      <c r="B501" s="189"/>
      <c r="C501" s="13"/>
      <c r="D501" s="16"/>
      <c r="E501" s="17"/>
      <c r="F501" s="17"/>
      <c r="G501" s="18"/>
      <c r="H501" s="18"/>
      <c r="I501" s="19"/>
      <c r="L501" s="291"/>
    </row>
    <row r="502" spans="1:12" s="14" customFormat="1" ht="15" customHeight="1" x14ac:dyDescent="0.25">
      <c r="A502" s="15"/>
      <c r="B502" s="189"/>
      <c r="C502" s="13"/>
      <c r="D502" s="16"/>
      <c r="E502" s="17"/>
      <c r="F502" s="17"/>
      <c r="G502" s="18"/>
      <c r="H502" s="18"/>
      <c r="I502" s="19"/>
      <c r="L502" s="291"/>
    </row>
    <row r="503" spans="1:12" s="14" customFormat="1" ht="15" customHeight="1" x14ac:dyDescent="0.25">
      <c r="A503" s="15"/>
      <c r="B503" s="189"/>
      <c r="C503" s="13"/>
      <c r="D503" s="16"/>
      <c r="E503" s="17"/>
      <c r="F503" s="17"/>
      <c r="G503" s="18"/>
      <c r="H503" s="18"/>
      <c r="I503" s="19"/>
      <c r="L503" s="291"/>
    </row>
    <row r="504" spans="1:12" s="14" customFormat="1" ht="15" customHeight="1" x14ac:dyDescent="0.25">
      <c r="A504" s="15"/>
      <c r="B504" s="189"/>
      <c r="C504" s="13"/>
      <c r="D504" s="16"/>
      <c r="E504" s="17"/>
      <c r="F504" s="17"/>
      <c r="G504" s="18"/>
      <c r="H504" s="18"/>
      <c r="I504" s="19"/>
      <c r="L504" s="291"/>
    </row>
    <row r="505" spans="1:12" s="14" customFormat="1" ht="15" customHeight="1" x14ac:dyDescent="0.25">
      <c r="A505" s="15"/>
      <c r="B505" s="189"/>
      <c r="C505" s="13"/>
      <c r="D505" s="16"/>
      <c r="E505" s="17"/>
      <c r="F505" s="17"/>
      <c r="G505" s="18"/>
      <c r="H505" s="18"/>
      <c r="I505" s="19"/>
      <c r="L505" s="291"/>
    </row>
    <row r="506" spans="1:12" s="14" customFormat="1" ht="15" customHeight="1" x14ac:dyDescent="0.25">
      <c r="A506" s="15"/>
      <c r="B506" s="189"/>
      <c r="C506" s="13"/>
      <c r="D506" s="16"/>
      <c r="E506" s="17"/>
      <c r="F506" s="17"/>
      <c r="G506" s="18"/>
      <c r="H506" s="18"/>
      <c r="I506" s="19"/>
      <c r="L506" s="291"/>
    </row>
    <row r="507" spans="1:12" s="14" customFormat="1" ht="15" customHeight="1" x14ac:dyDescent="0.25">
      <c r="A507" s="15"/>
      <c r="B507" s="189"/>
      <c r="C507" s="13"/>
      <c r="D507" s="16"/>
      <c r="E507" s="17"/>
      <c r="F507" s="17"/>
      <c r="G507" s="18"/>
      <c r="H507" s="18"/>
      <c r="I507" s="19"/>
      <c r="L507" s="291"/>
    </row>
    <row r="508" spans="1:12" s="14" customFormat="1" ht="15" customHeight="1" x14ac:dyDescent="0.25">
      <c r="A508" s="15"/>
      <c r="B508" s="189"/>
      <c r="C508" s="13"/>
      <c r="D508" s="16"/>
      <c r="E508" s="17"/>
      <c r="F508" s="17"/>
      <c r="G508" s="18"/>
      <c r="H508" s="18"/>
      <c r="I508" s="19"/>
      <c r="L508" s="291"/>
    </row>
    <row r="509" spans="1:12" s="14" customFormat="1" ht="15" customHeight="1" x14ac:dyDescent="0.25">
      <c r="A509" s="15"/>
      <c r="B509" s="189"/>
      <c r="C509" s="13"/>
      <c r="D509" s="16"/>
      <c r="E509" s="17"/>
      <c r="F509" s="17"/>
      <c r="G509" s="18"/>
      <c r="H509" s="18"/>
      <c r="I509" s="19"/>
      <c r="L509" s="291"/>
    </row>
    <row r="510" spans="1:12" s="14" customFormat="1" ht="15" customHeight="1" x14ac:dyDescent="0.25">
      <c r="A510" s="15"/>
      <c r="B510" s="189"/>
      <c r="C510" s="13"/>
      <c r="D510" s="16"/>
      <c r="E510" s="17"/>
      <c r="F510" s="17"/>
      <c r="G510" s="18"/>
      <c r="H510" s="18"/>
      <c r="I510" s="19"/>
      <c r="L510" s="291"/>
    </row>
    <row r="511" spans="1:12" s="14" customFormat="1" ht="15" customHeight="1" x14ac:dyDescent="0.25">
      <c r="A511" s="15"/>
      <c r="B511" s="189"/>
      <c r="C511" s="13"/>
      <c r="D511" s="16"/>
      <c r="E511" s="17"/>
      <c r="F511" s="17"/>
      <c r="G511" s="18"/>
      <c r="H511" s="18"/>
      <c r="I511" s="19"/>
      <c r="L511" s="291"/>
    </row>
    <row r="512" spans="1:12" s="14" customFormat="1" ht="15" customHeight="1" x14ac:dyDescent="0.25">
      <c r="A512" s="15"/>
      <c r="B512" s="189"/>
      <c r="C512" s="13"/>
      <c r="D512" s="16"/>
      <c r="E512" s="17"/>
      <c r="F512" s="17"/>
      <c r="G512" s="18"/>
      <c r="H512" s="18"/>
      <c r="I512" s="19"/>
      <c r="L512" s="291"/>
    </row>
    <row r="513" spans="1:12" s="14" customFormat="1" ht="15" customHeight="1" x14ac:dyDescent="0.25">
      <c r="A513" s="15"/>
      <c r="B513" s="189"/>
      <c r="C513" s="13"/>
      <c r="D513" s="16"/>
      <c r="E513" s="17"/>
      <c r="F513" s="17"/>
      <c r="G513" s="18"/>
      <c r="H513" s="18"/>
      <c r="I513" s="19"/>
      <c r="L513" s="291"/>
    </row>
    <row r="514" spans="1:12" s="14" customFormat="1" ht="15" customHeight="1" x14ac:dyDescent="0.25">
      <c r="A514" s="15"/>
      <c r="B514" s="189"/>
      <c r="C514" s="13"/>
      <c r="D514" s="16"/>
      <c r="E514" s="17"/>
      <c r="F514" s="17"/>
      <c r="G514" s="18"/>
      <c r="H514" s="18"/>
      <c r="I514" s="19"/>
      <c r="L514" s="291"/>
    </row>
    <row r="515" spans="1:12" s="14" customFormat="1" ht="15" customHeight="1" x14ac:dyDescent="0.25">
      <c r="A515" s="15"/>
      <c r="B515" s="189"/>
      <c r="C515" s="13"/>
      <c r="D515" s="16"/>
      <c r="E515" s="17"/>
      <c r="F515" s="17"/>
      <c r="G515" s="18"/>
      <c r="H515" s="18"/>
      <c r="I515" s="19"/>
      <c r="L515" s="291"/>
    </row>
    <row r="516" spans="1:12" s="14" customFormat="1" ht="15" customHeight="1" x14ac:dyDescent="0.25">
      <c r="A516" s="15"/>
      <c r="B516" s="189"/>
      <c r="C516" s="13"/>
      <c r="D516" s="16"/>
      <c r="E516" s="17"/>
      <c r="F516" s="17"/>
      <c r="G516" s="18"/>
      <c r="H516" s="18"/>
      <c r="I516" s="19"/>
      <c r="L516" s="291"/>
    </row>
    <row r="517" spans="1:12" s="14" customFormat="1" ht="15" customHeight="1" x14ac:dyDescent="0.25">
      <c r="A517" s="15"/>
      <c r="B517" s="189"/>
      <c r="C517" s="13"/>
      <c r="D517" s="16"/>
      <c r="E517" s="17"/>
      <c r="F517" s="17"/>
      <c r="G517" s="18"/>
      <c r="H517" s="18"/>
      <c r="I517" s="19"/>
      <c r="L517" s="291"/>
    </row>
    <row r="518" spans="1:12" s="14" customFormat="1" ht="15" customHeight="1" x14ac:dyDescent="0.25">
      <c r="A518" s="15"/>
      <c r="B518" s="189"/>
      <c r="C518" s="13"/>
      <c r="D518" s="16"/>
      <c r="E518" s="17"/>
      <c r="F518" s="17"/>
      <c r="G518" s="18"/>
      <c r="H518" s="18"/>
      <c r="I518" s="19"/>
      <c r="L518" s="291"/>
    </row>
    <row r="519" spans="1:12" s="14" customFormat="1" ht="15" customHeight="1" x14ac:dyDescent="0.25">
      <c r="A519" s="15"/>
      <c r="B519" s="189"/>
      <c r="C519" s="13"/>
      <c r="D519" s="16"/>
      <c r="E519" s="17"/>
      <c r="F519" s="17"/>
      <c r="G519" s="18"/>
      <c r="H519" s="18"/>
      <c r="I519" s="19"/>
      <c r="L519" s="291"/>
    </row>
    <row r="520" spans="1:12" s="14" customFormat="1" ht="15" customHeight="1" x14ac:dyDescent="0.25">
      <c r="A520" s="15"/>
      <c r="B520" s="189"/>
      <c r="C520" s="13"/>
      <c r="D520" s="16"/>
      <c r="E520" s="17"/>
      <c r="F520" s="17"/>
      <c r="G520" s="18"/>
      <c r="H520" s="18"/>
      <c r="I520" s="19"/>
      <c r="L520" s="291"/>
    </row>
    <row r="521" spans="1:12" s="14" customFormat="1" ht="15" customHeight="1" x14ac:dyDescent="0.25">
      <c r="A521" s="15"/>
      <c r="B521" s="189"/>
      <c r="C521" s="13"/>
      <c r="D521" s="16"/>
      <c r="E521" s="17"/>
      <c r="F521" s="17"/>
      <c r="G521" s="18"/>
      <c r="H521" s="18"/>
      <c r="I521" s="19"/>
      <c r="L521" s="291"/>
    </row>
    <row r="522" spans="1:12" s="14" customFormat="1" ht="15" customHeight="1" x14ac:dyDescent="0.25">
      <c r="A522" s="15"/>
      <c r="B522" s="189"/>
      <c r="C522" s="13"/>
      <c r="D522" s="16"/>
      <c r="E522" s="17"/>
      <c r="F522" s="17"/>
      <c r="G522" s="18"/>
      <c r="H522" s="18"/>
      <c r="I522" s="19"/>
      <c r="L522" s="291"/>
    </row>
    <row r="523" spans="1:12" s="14" customFormat="1" ht="15" customHeight="1" x14ac:dyDescent="0.25">
      <c r="A523" s="15"/>
      <c r="B523" s="189"/>
      <c r="C523" s="13"/>
      <c r="D523" s="16"/>
      <c r="E523" s="17"/>
      <c r="F523" s="17"/>
      <c r="G523" s="18"/>
      <c r="H523" s="18"/>
      <c r="I523" s="19"/>
      <c r="L523" s="291"/>
    </row>
    <row r="524" spans="1:12" s="14" customFormat="1" ht="15" customHeight="1" x14ac:dyDescent="0.25">
      <c r="A524" s="15"/>
      <c r="B524" s="189"/>
      <c r="C524" s="13"/>
      <c r="D524" s="16"/>
      <c r="E524" s="17"/>
      <c r="F524" s="17"/>
      <c r="G524" s="18"/>
      <c r="H524" s="18"/>
      <c r="I524" s="19"/>
      <c r="L524" s="291"/>
    </row>
    <row r="525" spans="1:12" s="14" customFormat="1" ht="15" customHeight="1" x14ac:dyDescent="0.25">
      <c r="A525" s="15"/>
      <c r="B525" s="189"/>
      <c r="C525" s="13"/>
      <c r="D525" s="16"/>
      <c r="E525" s="17"/>
      <c r="F525" s="17"/>
      <c r="G525" s="18"/>
      <c r="H525" s="18"/>
      <c r="I525" s="19"/>
      <c r="L525" s="291"/>
    </row>
    <row r="526" spans="1:12" s="14" customFormat="1" ht="15" customHeight="1" x14ac:dyDescent="0.25">
      <c r="A526" s="15"/>
      <c r="B526" s="189"/>
      <c r="C526" s="13"/>
      <c r="D526" s="16"/>
      <c r="E526" s="17"/>
      <c r="F526" s="17"/>
      <c r="G526" s="18"/>
      <c r="H526" s="18"/>
      <c r="I526" s="19"/>
      <c r="L526" s="291"/>
    </row>
    <row r="527" spans="1:12" s="14" customFormat="1" ht="15" customHeight="1" x14ac:dyDescent="0.25">
      <c r="A527" s="15"/>
      <c r="B527" s="189"/>
      <c r="C527" s="13"/>
      <c r="D527" s="16"/>
      <c r="E527" s="17"/>
      <c r="F527" s="17"/>
      <c r="G527" s="18"/>
      <c r="H527" s="18"/>
      <c r="I527" s="19"/>
      <c r="L527" s="291"/>
    </row>
    <row r="528" spans="1:12" s="14" customFormat="1" ht="15" customHeight="1" x14ac:dyDescent="0.25">
      <c r="A528" s="15"/>
      <c r="B528" s="189"/>
      <c r="C528" s="13"/>
      <c r="D528" s="16"/>
      <c r="E528" s="17"/>
      <c r="F528" s="17"/>
      <c r="G528" s="18"/>
      <c r="H528" s="18"/>
      <c r="I528" s="19"/>
      <c r="L528" s="291"/>
    </row>
    <row r="529" spans="1:12" s="14" customFormat="1" ht="15" customHeight="1" x14ac:dyDescent="0.25">
      <c r="A529" s="15"/>
      <c r="B529" s="189"/>
      <c r="C529" s="13"/>
      <c r="D529" s="16"/>
      <c r="E529" s="17"/>
      <c r="F529" s="17"/>
      <c r="G529" s="18"/>
      <c r="H529" s="18"/>
      <c r="I529" s="19"/>
      <c r="L529" s="291"/>
    </row>
    <row r="530" spans="1:12" s="14" customFormat="1" ht="15" customHeight="1" x14ac:dyDescent="0.25">
      <c r="A530" s="15"/>
      <c r="B530" s="189"/>
      <c r="C530" s="13"/>
      <c r="D530" s="16"/>
      <c r="E530" s="17"/>
      <c r="F530" s="17"/>
      <c r="G530" s="18"/>
      <c r="H530" s="18"/>
      <c r="I530" s="19"/>
      <c r="L530" s="291"/>
    </row>
    <row r="531" spans="1:12" s="14" customFormat="1" ht="15" customHeight="1" x14ac:dyDescent="0.25">
      <c r="A531" s="15"/>
      <c r="B531" s="189"/>
      <c r="C531" s="13"/>
      <c r="D531" s="16"/>
      <c r="E531" s="17"/>
      <c r="F531" s="17"/>
      <c r="G531" s="18"/>
      <c r="H531" s="18"/>
      <c r="I531" s="19"/>
      <c r="L531" s="291"/>
    </row>
    <row r="532" spans="1:12" s="14" customFormat="1" ht="15" customHeight="1" x14ac:dyDescent="0.25">
      <c r="A532" s="15"/>
      <c r="B532" s="189"/>
      <c r="C532" s="13"/>
      <c r="D532" s="16"/>
      <c r="E532" s="17"/>
      <c r="F532" s="17"/>
      <c r="G532" s="18"/>
      <c r="H532" s="18"/>
      <c r="I532" s="19"/>
      <c r="L532" s="291"/>
    </row>
    <row r="533" spans="1:12" s="14" customFormat="1" ht="15" customHeight="1" x14ac:dyDescent="0.25">
      <c r="A533" s="15"/>
      <c r="B533" s="189"/>
      <c r="C533" s="13"/>
      <c r="D533" s="16"/>
      <c r="E533" s="17"/>
      <c r="F533" s="17"/>
      <c r="G533" s="18"/>
      <c r="H533" s="18"/>
      <c r="I533" s="19"/>
      <c r="L533" s="291"/>
    </row>
    <row r="534" spans="1:12" s="14" customFormat="1" ht="15" customHeight="1" x14ac:dyDescent="0.25">
      <c r="A534" s="15"/>
      <c r="B534" s="189"/>
      <c r="C534" s="13"/>
      <c r="D534" s="16"/>
      <c r="E534" s="17"/>
      <c r="F534" s="17"/>
      <c r="G534" s="18"/>
      <c r="H534" s="18"/>
      <c r="I534" s="19"/>
      <c r="L534" s="291"/>
    </row>
    <row r="535" spans="1:12" s="14" customFormat="1" ht="15" customHeight="1" x14ac:dyDescent="0.25">
      <c r="A535" s="15"/>
      <c r="B535" s="189"/>
      <c r="C535" s="13"/>
      <c r="D535" s="16"/>
      <c r="E535" s="17"/>
      <c r="F535" s="17"/>
      <c r="G535" s="18"/>
      <c r="H535" s="18"/>
      <c r="I535" s="19"/>
      <c r="L535" s="291"/>
    </row>
    <row r="536" spans="1:12" s="14" customFormat="1" ht="15" customHeight="1" x14ac:dyDescent="0.25">
      <c r="A536" s="15"/>
      <c r="B536" s="189"/>
      <c r="C536" s="13"/>
      <c r="D536" s="16"/>
      <c r="E536" s="17"/>
      <c r="F536" s="17"/>
      <c r="G536" s="18"/>
      <c r="H536" s="18"/>
      <c r="I536" s="19"/>
      <c r="L536" s="291"/>
    </row>
    <row r="537" spans="1:12" s="14" customFormat="1" ht="15" customHeight="1" x14ac:dyDescent="0.25">
      <c r="A537" s="15"/>
      <c r="B537" s="189"/>
      <c r="C537" s="13"/>
      <c r="D537" s="16"/>
      <c r="E537" s="17"/>
      <c r="F537" s="17"/>
      <c r="G537" s="18"/>
      <c r="H537" s="18"/>
      <c r="I537" s="19"/>
      <c r="L537" s="291"/>
    </row>
    <row r="538" spans="1:12" s="14" customFormat="1" ht="15" customHeight="1" x14ac:dyDescent="0.25">
      <c r="A538" s="15"/>
      <c r="B538" s="189"/>
      <c r="C538" s="13"/>
      <c r="D538" s="16"/>
      <c r="E538" s="17"/>
      <c r="F538" s="17"/>
      <c r="G538" s="18"/>
      <c r="H538" s="18"/>
      <c r="I538" s="19"/>
      <c r="L538" s="291"/>
    </row>
    <row r="539" spans="1:12" s="14" customFormat="1" ht="15" customHeight="1" x14ac:dyDescent="0.25">
      <c r="A539" s="15"/>
      <c r="B539" s="189"/>
      <c r="C539" s="13"/>
      <c r="D539" s="16"/>
      <c r="E539" s="17"/>
      <c r="F539" s="17"/>
      <c r="G539" s="18"/>
      <c r="H539" s="18"/>
      <c r="I539" s="19"/>
      <c r="L539" s="291"/>
    </row>
    <row r="540" spans="1:12" s="14" customFormat="1" ht="15" customHeight="1" x14ac:dyDescent="0.25">
      <c r="A540" s="15"/>
      <c r="B540" s="189"/>
      <c r="C540" s="13"/>
      <c r="D540" s="16"/>
      <c r="E540" s="17"/>
      <c r="F540" s="17"/>
      <c r="G540" s="18"/>
      <c r="H540" s="18"/>
      <c r="I540" s="19"/>
      <c r="L540" s="291"/>
    </row>
    <row r="541" spans="1:12" s="14" customFormat="1" ht="15" customHeight="1" x14ac:dyDescent="0.25">
      <c r="A541" s="15"/>
      <c r="B541" s="189"/>
      <c r="C541" s="13"/>
      <c r="D541" s="16"/>
      <c r="E541" s="17"/>
      <c r="F541" s="17"/>
      <c r="G541" s="18"/>
      <c r="H541" s="18"/>
      <c r="I541" s="19"/>
      <c r="L541" s="291"/>
    </row>
    <row r="542" spans="1:12" s="14" customFormat="1" ht="15" customHeight="1" x14ac:dyDescent="0.25">
      <c r="A542" s="15"/>
      <c r="B542" s="189"/>
      <c r="C542" s="13"/>
      <c r="D542" s="16"/>
      <c r="E542" s="17"/>
      <c r="F542" s="17"/>
      <c r="G542" s="18"/>
      <c r="H542" s="18"/>
      <c r="I542" s="19"/>
      <c r="L542" s="291"/>
    </row>
    <row r="543" spans="1:12" s="14" customFormat="1" ht="15" customHeight="1" x14ac:dyDescent="0.25">
      <c r="A543" s="15"/>
      <c r="B543" s="189"/>
      <c r="C543" s="13"/>
      <c r="D543" s="16"/>
      <c r="E543" s="17"/>
      <c r="F543" s="17"/>
      <c r="G543" s="18"/>
      <c r="H543" s="18"/>
      <c r="I543" s="19"/>
      <c r="L543" s="291"/>
    </row>
    <row r="544" spans="1:12" s="14" customFormat="1" ht="15" customHeight="1" x14ac:dyDescent="0.25">
      <c r="A544" s="15"/>
      <c r="B544" s="189"/>
      <c r="C544" s="13"/>
      <c r="D544" s="16"/>
      <c r="E544" s="17"/>
      <c r="F544" s="17"/>
      <c r="G544" s="18"/>
      <c r="H544" s="18"/>
      <c r="I544" s="19"/>
      <c r="L544" s="291"/>
    </row>
    <row r="545" spans="1:12" s="14" customFormat="1" ht="15" customHeight="1" x14ac:dyDescent="0.25">
      <c r="A545" s="15"/>
      <c r="B545" s="189"/>
      <c r="C545" s="13"/>
      <c r="D545" s="16"/>
      <c r="E545" s="17"/>
      <c r="F545" s="17"/>
      <c r="G545" s="18"/>
      <c r="H545" s="18"/>
      <c r="I545" s="19"/>
      <c r="L545" s="291"/>
    </row>
    <row r="546" spans="1:12" s="14" customFormat="1" ht="15" customHeight="1" x14ac:dyDescent="0.25">
      <c r="A546" s="15"/>
      <c r="B546" s="189"/>
      <c r="C546" s="13"/>
      <c r="D546" s="16"/>
      <c r="E546" s="17"/>
      <c r="F546" s="17"/>
      <c r="G546" s="18"/>
      <c r="H546" s="18"/>
      <c r="I546" s="19"/>
      <c r="L546" s="291"/>
    </row>
    <row r="547" spans="1:12" s="14" customFormat="1" ht="15" customHeight="1" x14ac:dyDescent="0.25">
      <c r="A547" s="15"/>
      <c r="B547" s="189"/>
      <c r="C547" s="13"/>
      <c r="D547" s="16"/>
      <c r="E547" s="17"/>
      <c r="F547" s="17"/>
      <c r="G547" s="18"/>
      <c r="H547" s="18"/>
      <c r="I547" s="19"/>
      <c r="L547" s="291"/>
    </row>
    <row r="548" spans="1:12" s="14" customFormat="1" ht="15" customHeight="1" x14ac:dyDescent="0.25">
      <c r="A548" s="15"/>
      <c r="B548" s="189"/>
      <c r="C548" s="13"/>
      <c r="D548" s="16"/>
      <c r="E548" s="17"/>
      <c r="F548" s="17"/>
      <c r="G548" s="18"/>
      <c r="H548" s="18"/>
      <c r="I548" s="19"/>
      <c r="L548" s="291"/>
    </row>
    <row r="549" spans="1:12" s="14" customFormat="1" ht="15" customHeight="1" x14ac:dyDescent="0.25">
      <c r="A549" s="15"/>
      <c r="B549" s="189"/>
      <c r="C549" s="13"/>
      <c r="D549" s="16"/>
      <c r="E549" s="17"/>
      <c r="F549" s="17"/>
      <c r="G549" s="18"/>
      <c r="H549" s="18"/>
      <c r="I549" s="19"/>
      <c r="L549" s="291"/>
    </row>
    <row r="550" spans="1:12" s="14" customFormat="1" ht="15" customHeight="1" x14ac:dyDescent="0.25">
      <c r="A550" s="15"/>
      <c r="B550" s="189"/>
      <c r="C550" s="13"/>
      <c r="D550" s="16"/>
      <c r="E550" s="17"/>
      <c r="F550" s="17"/>
      <c r="G550" s="18"/>
      <c r="H550" s="18"/>
      <c r="I550" s="19"/>
      <c r="L550" s="291"/>
    </row>
    <row r="551" spans="1:12" s="14" customFormat="1" ht="15" customHeight="1" x14ac:dyDescent="0.25">
      <c r="A551" s="15"/>
      <c r="B551" s="189"/>
      <c r="C551" s="13"/>
      <c r="D551" s="16"/>
      <c r="E551" s="17"/>
      <c r="F551" s="17"/>
      <c r="G551" s="18"/>
      <c r="H551" s="18"/>
      <c r="I551" s="19"/>
      <c r="L551" s="291"/>
    </row>
    <row r="552" spans="1:12" s="14" customFormat="1" ht="15" customHeight="1" x14ac:dyDescent="0.25">
      <c r="A552" s="15"/>
      <c r="B552" s="189"/>
      <c r="C552" s="13"/>
      <c r="D552" s="16"/>
      <c r="E552" s="17"/>
      <c r="F552" s="17"/>
      <c r="G552" s="18"/>
      <c r="H552" s="18"/>
      <c r="I552" s="19"/>
      <c r="L552" s="291"/>
    </row>
    <row r="553" spans="1:12" s="14" customFormat="1" ht="15" customHeight="1" x14ac:dyDescent="0.25">
      <c r="A553" s="15"/>
      <c r="B553" s="189"/>
      <c r="C553" s="13"/>
      <c r="D553" s="16"/>
      <c r="E553" s="17"/>
      <c r="F553" s="17"/>
      <c r="G553" s="18"/>
      <c r="H553" s="18"/>
      <c r="I553" s="19"/>
      <c r="L553" s="291"/>
    </row>
    <row r="554" spans="1:12" s="14" customFormat="1" ht="15" customHeight="1" x14ac:dyDescent="0.25">
      <c r="A554" s="15"/>
      <c r="B554" s="189"/>
      <c r="C554" s="13"/>
      <c r="D554" s="16"/>
      <c r="E554" s="17"/>
      <c r="F554" s="17"/>
      <c r="G554" s="18"/>
      <c r="H554" s="18"/>
      <c r="I554" s="19"/>
      <c r="L554" s="291"/>
    </row>
    <row r="555" spans="1:12" s="14" customFormat="1" ht="15" customHeight="1" x14ac:dyDescent="0.25">
      <c r="A555" s="15"/>
      <c r="B555" s="189"/>
      <c r="C555" s="13"/>
      <c r="D555" s="16"/>
      <c r="E555" s="17"/>
      <c r="F555" s="17"/>
      <c r="G555" s="18"/>
      <c r="H555" s="18"/>
      <c r="I555" s="19"/>
      <c r="L555" s="291"/>
    </row>
    <row r="556" spans="1:12" s="14" customFormat="1" ht="15" customHeight="1" x14ac:dyDescent="0.25">
      <c r="A556" s="15"/>
      <c r="B556" s="189"/>
      <c r="C556" s="13"/>
      <c r="D556" s="16"/>
      <c r="E556" s="17"/>
      <c r="F556" s="17"/>
      <c r="G556" s="18"/>
      <c r="H556" s="18"/>
      <c r="I556" s="19"/>
      <c r="L556" s="291"/>
    </row>
    <row r="557" spans="1:12" s="14" customFormat="1" ht="15" customHeight="1" x14ac:dyDescent="0.25">
      <c r="A557" s="15"/>
      <c r="B557" s="189"/>
      <c r="C557" s="13"/>
      <c r="D557" s="16"/>
      <c r="E557" s="17"/>
      <c r="F557" s="17"/>
      <c r="G557" s="18"/>
      <c r="H557" s="18"/>
      <c r="I557" s="19"/>
      <c r="L557" s="291"/>
    </row>
    <row r="558" spans="1:12" s="14" customFormat="1" ht="15" customHeight="1" x14ac:dyDescent="0.25">
      <c r="A558" s="15"/>
      <c r="B558" s="189"/>
      <c r="C558" s="13"/>
      <c r="D558" s="16"/>
      <c r="E558" s="17"/>
      <c r="F558" s="17"/>
      <c r="G558" s="18"/>
      <c r="H558" s="18"/>
      <c r="I558" s="19"/>
      <c r="L558" s="291"/>
    </row>
    <row r="559" spans="1:12" s="14" customFormat="1" ht="15" customHeight="1" x14ac:dyDescent="0.25">
      <c r="A559" s="15"/>
      <c r="B559" s="189"/>
      <c r="C559" s="13"/>
      <c r="D559" s="16"/>
      <c r="E559" s="17"/>
      <c r="F559" s="17"/>
      <c r="G559" s="18"/>
      <c r="H559" s="18"/>
      <c r="I559" s="19"/>
      <c r="L559" s="291"/>
    </row>
    <row r="560" spans="1:12" s="14" customFormat="1" ht="15" customHeight="1" x14ac:dyDescent="0.25">
      <c r="A560" s="15"/>
      <c r="B560" s="189"/>
      <c r="C560" s="13"/>
      <c r="D560" s="16"/>
      <c r="E560" s="17"/>
      <c r="F560" s="17"/>
      <c r="G560" s="18"/>
      <c r="H560" s="18"/>
      <c r="I560" s="19"/>
      <c r="L560" s="291"/>
    </row>
    <row r="561" spans="1:12" s="14" customFormat="1" ht="15" customHeight="1" x14ac:dyDescent="0.25">
      <c r="A561" s="15"/>
      <c r="B561" s="189"/>
      <c r="C561" s="13"/>
      <c r="D561" s="16"/>
      <c r="E561" s="17"/>
      <c r="F561" s="17"/>
      <c r="G561" s="18"/>
      <c r="H561" s="18"/>
      <c r="I561" s="19"/>
      <c r="L561" s="291"/>
    </row>
    <row r="562" spans="1:12" s="14" customFormat="1" ht="15" customHeight="1" x14ac:dyDescent="0.25">
      <c r="A562" s="15"/>
      <c r="B562" s="189"/>
      <c r="C562" s="13"/>
      <c r="D562" s="16"/>
      <c r="E562" s="17"/>
      <c r="F562" s="17"/>
      <c r="G562" s="18"/>
      <c r="H562" s="18"/>
      <c r="I562" s="19"/>
      <c r="L562" s="291"/>
    </row>
    <row r="563" spans="1:12" s="14" customFormat="1" ht="15" customHeight="1" x14ac:dyDescent="0.25">
      <c r="A563" s="15"/>
      <c r="B563" s="189"/>
      <c r="C563" s="13"/>
      <c r="D563" s="16"/>
      <c r="E563" s="17"/>
      <c r="F563" s="17"/>
      <c r="G563" s="18"/>
      <c r="H563" s="18"/>
      <c r="I563" s="19"/>
      <c r="L563" s="291"/>
    </row>
    <row r="564" spans="1:12" s="14" customFormat="1" ht="15" customHeight="1" x14ac:dyDescent="0.25">
      <c r="A564" s="15"/>
      <c r="B564" s="189"/>
      <c r="C564" s="13"/>
      <c r="D564" s="16"/>
      <c r="E564" s="17"/>
      <c r="F564" s="17"/>
      <c r="G564" s="18"/>
      <c r="H564" s="18"/>
      <c r="I564" s="19"/>
      <c r="L564" s="291"/>
    </row>
    <row r="565" spans="1:12" s="14" customFormat="1" ht="15" customHeight="1" x14ac:dyDescent="0.25">
      <c r="A565" s="15"/>
      <c r="B565" s="189"/>
      <c r="C565" s="13"/>
      <c r="D565" s="16"/>
      <c r="E565" s="17"/>
      <c r="F565" s="17"/>
      <c r="G565" s="18"/>
      <c r="H565" s="18"/>
      <c r="I565" s="19"/>
      <c r="L565" s="291"/>
    </row>
    <row r="566" spans="1:12" s="14" customFormat="1" ht="15" customHeight="1" x14ac:dyDescent="0.25">
      <c r="A566" s="15"/>
      <c r="B566" s="189"/>
      <c r="C566" s="13"/>
      <c r="D566" s="16"/>
      <c r="E566" s="17"/>
      <c r="F566" s="17"/>
      <c r="G566" s="18"/>
      <c r="H566" s="18"/>
      <c r="I566" s="19"/>
      <c r="L566" s="291"/>
    </row>
    <row r="567" spans="1:12" s="14" customFormat="1" ht="15" customHeight="1" x14ac:dyDescent="0.25">
      <c r="A567" s="15"/>
      <c r="B567" s="189"/>
      <c r="C567" s="13"/>
      <c r="D567" s="16"/>
      <c r="E567" s="17"/>
      <c r="F567" s="17"/>
      <c r="G567" s="18"/>
      <c r="H567" s="18"/>
      <c r="I567" s="19"/>
      <c r="L567" s="291"/>
    </row>
    <row r="568" spans="1:12" s="14" customFormat="1" ht="15" customHeight="1" x14ac:dyDescent="0.25">
      <c r="A568" s="15"/>
      <c r="B568" s="189"/>
      <c r="C568" s="13"/>
      <c r="D568" s="16"/>
      <c r="E568" s="17"/>
      <c r="F568" s="17"/>
      <c r="G568" s="18"/>
      <c r="H568" s="18"/>
      <c r="I568" s="19"/>
      <c r="L568" s="291"/>
    </row>
    <row r="569" spans="1:12" s="14" customFormat="1" ht="15" customHeight="1" x14ac:dyDescent="0.25">
      <c r="A569" s="15"/>
      <c r="B569" s="189"/>
      <c r="C569" s="13"/>
      <c r="D569" s="16"/>
      <c r="E569" s="17"/>
      <c r="F569" s="17"/>
      <c r="G569" s="18"/>
      <c r="H569" s="18"/>
      <c r="I569" s="19"/>
      <c r="L569" s="291"/>
    </row>
    <row r="570" spans="1:12" s="14" customFormat="1" ht="15" customHeight="1" x14ac:dyDescent="0.25">
      <c r="A570" s="15"/>
      <c r="B570" s="189"/>
      <c r="C570" s="13"/>
      <c r="D570" s="16"/>
      <c r="E570" s="17"/>
      <c r="F570" s="17"/>
      <c r="G570" s="18"/>
      <c r="H570" s="18"/>
      <c r="I570" s="19"/>
      <c r="L570" s="291"/>
    </row>
    <row r="571" spans="1:12" s="14" customFormat="1" ht="15" customHeight="1" x14ac:dyDescent="0.25">
      <c r="A571" s="15"/>
      <c r="B571" s="189"/>
      <c r="C571" s="13"/>
      <c r="D571" s="16"/>
      <c r="E571" s="17"/>
      <c r="F571" s="17"/>
      <c r="G571" s="18"/>
      <c r="H571" s="18"/>
      <c r="I571" s="19"/>
      <c r="L571" s="291"/>
    </row>
    <row r="572" spans="1:12" s="14" customFormat="1" ht="15" customHeight="1" x14ac:dyDescent="0.25">
      <c r="A572" s="15"/>
      <c r="B572" s="189"/>
      <c r="C572" s="13"/>
      <c r="D572" s="16"/>
      <c r="E572" s="17"/>
      <c r="F572" s="17"/>
      <c r="G572" s="18"/>
      <c r="H572" s="18"/>
      <c r="I572" s="19"/>
      <c r="L572" s="291"/>
    </row>
    <row r="573" spans="1:12" s="14" customFormat="1" ht="15" customHeight="1" x14ac:dyDescent="0.25">
      <c r="A573" s="15"/>
      <c r="B573" s="189"/>
      <c r="C573" s="13"/>
      <c r="D573" s="16"/>
      <c r="E573" s="17"/>
      <c r="F573" s="17"/>
      <c r="G573" s="18"/>
      <c r="H573" s="18"/>
      <c r="I573" s="19"/>
      <c r="L573" s="291"/>
    </row>
    <row r="574" spans="1:12" s="14" customFormat="1" ht="15" customHeight="1" x14ac:dyDescent="0.25">
      <c r="A574" s="15"/>
      <c r="B574" s="189"/>
      <c r="C574" s="13"/>
      <c r="D574" s="16"/>
      <c r="E574" s="17"/>
      <c r="F574" s="17"/>
      <c r="G574" s="18"/>
      <c r="H574" s="18"/>
      <c r="I574" s="19"/>
      <c r="L574" s="291"/>
    </row>
    <row r="575" spans="1:12" s="14" customFormat="1" ht="15" customHeight="1" x14ac:dyDescent="0.25">
      <c r="A575" s="15"/>
      <c r="B575" s="189"/>
      <c r="C575" s="13"/>
      <c r="D575" s="16"/>
      <c r="E575" s="17"/>
      <c r="F575" s="17"/>
      <c r="G575" s="18"/>
      <c r="H575" s="18"/>
      <c r="I575" s="19"/>
      <c r="L575" s="291"/>
    </row>
    <row r="576" spans="1:12" s="14" customFormat="1" ht="15" customHeight="1" x14ac:dyDescent="0.25">
      <c r="A576" s="15"/>
      <c r="B576" s="189"/>
      <c r="C576" s="13"/>
      <c r="D576" s="16"/>
      <c r="E576" s="17"/>
      <c r="F576" s="17"/>
      <c r="G576" s="18"/>
      <c r="H576" s="18"/>
      <c r="I576" s="19"/>
      <c r="L576" s="291"/>
    </row>
    <row r="577" spans="1:12" s="14" customFormat="1" ht="15" customHeight="1" x14ac:dyDescent="0.25">
      <c r="A577" s="15"/>
      <c r="B577" s="189"/>
      <c r="C577" s="13"/>
      <c r="D577" s="16"/>
      <c r="E577" s="17"/>
      <c r="F577" s="17"/>
      <c r="G577" s="18"/>
      <c r="H577" s="18"/>
      <c r="I577" s="19"/>
      <c r="L577" s="291"/>
    </row>
    <row r="578" spans="1:12" s="14" customFormat="1" ht="15" customHeight="1" x14ac:dyDescent="0.25">
      <c r="A578" s="15"/>
      <c r="B578" s="189"/>
      <c r="C578" s="13"/>
      <c r="D578" s="16"/>
      <c r="E578" s="17"/>
      <c r="F578" s="17"/>
      <c r="G578" s="18"/>
      <c r="H578" s="18"/>
      <c r="I578" s="19"/>
      <c r="L578" s="291"/>
    </row>
    <row r="579" spans="1:12" s="14" customFormat="1" ht="15" customHeight="1" x14ac:dyDescent="0.25">
      <c r="A579" s="15"/>
      <c r="B579" s="189"/>
      <c r="C579" s="13"/>
      <c r="D579" s="16"/>
      <c r="E579" s="17"/>
      <c r="F579" s="17"/>
      <c r="G579" s="18"/>
      <c r="H579" s="18"/>
      <c r="I579" s="19"/>
      <c r="L579" s="291"/>
    </row>
    <row r="580" spans="1:12" s="14" customFormat="1" ht="15" customHeight="1" x14ac:dyDescent="0.25">
      <c r="A580" s="15"/>
      <c r="B580" s="189"/>
      <c r="C580" s="13"/>
      <c r="D580" s="16"/>
      <c r="E580" s="17"/>
      <c r="F580" s="17"/>
      <c r="G580" s="18"/>
      <c r="H580" s="18"/>
      <c r="I580" s="19"/>
      <c r="L580" s="291"/>
    </row>
    <row r="581" spans="1:12" s="14" customFormat="1" ht="15" customHeight="1" x14ac:dyDescent="0.25">
      <c r="A581" s="15"/>
      <c r="B581" s="189"/>
      <c r="C581" s="13"/>
      <c r="D581" s="16"/>
      <c r="E581" s="17"/>
      <c r="F581" s="17"/>
      <c r="G581" s="18"/>
      <c r="H581" s="18"/>
      <c r="I581" s="19"/>
      <c r="L581" s="291"/>
    </row>
    <row r="582" spans="1:12" s="14" customFormat="1" ht="15" customHeight="1" x14ac:dyDescent="0.25">
      <c r="A582" s="15"/>
      <c r="B582" s="189"/>
      <c r="C582" s="13"/>
      <c r="D582" s="16"/>
      <c r="E582" s="17"/>
      <c r="F582" s="17"/>
      <c r="G582" s="18"/>
      <c r="H582" s="18"/>
      <c r="I582" s="19"/>
      <c r="L582" s="291"/>
    </row>
    <row r="583" spans="1:12" s="14" customFormat="1" ht="15" customHeight="1" x14ac:dyDescent="0.25">
      <c r="A583" s="15"/>
      <c r="B583" s="189"/>
      <c r="C583" s="13"/>
      <c r="D583" s="16"/>
      <c r="E583" s="17"/>
      <c r="F583" s="17"/>
      <c r="G583" s="18"/>
      <c r="H583" s="18"/>
      <c r="I583" s="19"/>
      <c r="L583" s="291"/>
    </row>
    <row r="584" spans="1:12" s="14" customFormat="1" ht="15" customHeight="1" x14ac:dyDescent="0.25">
      <c r="A584" s="15"/>
      <c r="B584" s="189"/>
      <c r="C584" s="13"/>
      <c r="D584" s="16"/>
      <c r="E584" s="17"/>
      <c r="F584" s="17"/>
      <c r="G584" s="18"/>
      <c r="H584" s="18"/>
      <c r="I584" s="19"/>
      <c r="L584" s="291"/>
    </row>
    <row r="585" spans="1:12" s="14" customFormat="1" ht="15" customHeight="1" x14ac:dyDescent="0.25">
      <c r="A585" s="15"/>
      <c r="B585" s="189"/>
      <c r="C585" s="13"/>
      <c r="D585" s="16"/>
      <c r="E585" s="17"/>
      <c r="F585" s="17"/>
      <c r="G585" s="18"/>
      <c r="H585" s="18"/>
      <c r="I585" s="19"/>
      <c r="L585" s="291"/>
    </row>
    <row r="586" spans="1:12" s="14" customFormat="1" ht="15" customHeight="1" x14ac:dyDescent="0.25">
      <c r="A586" s="15"/>
      <c r="B586" s="189"/>
      <c r="C586" s="13"/>
      <c r="D586" s="16"/>
      <c r="E586" s="17"/>
      <c r="F586" s="17"/>
      <c r="G586" s="18"/>
      <c r="H586" s="18"/>
      <c r="I586" s="19"/>
      <c r="L586" s="291"/>
    </row>
    <row r="587" spans="1:12" s="14" customFormat="1" ht="15" customHeight="1" x14ac:dyDescent="0.25">
      <c r="A587" s="15"/>
      <c r="B587" s="189"/>
      <c r="C587" s="13"/>
      <c r="D587" s="16"/>
      <c r="E587" s="17"/>
      <c r="F587" s="17"/>
      <c r="G587" s="18"/>
      <c r="H587" s="18"/>
      <c r="I587" s="19"/>
      <c r="L587" s="291"/>
    </row>
    <row r="588" spans="1:12" s="14" customFormat="1" ht="15" customHeight="1" x14ac:dyDescent="0.25">
      <c r="A588" s="15"/>
      <c r="B588" s="189"/>
      <c r="C588" s="13"/>
      <c r="D588" s="16"/>
      <c r="E588" s="17"/>
      <c r="F588" s="17"/>
      <c r="G588" s="18"/>
      <c r="H588" s="18"/>
      <c r="I588" s="19"/>
      <c r="L588" s="291"/>
    </row>
    <row r="589" spans="1:12" s="14" customFormat="1" ht="15" customHeight="1" x14ac:dyDescent="0.25">
      <c r="A589" s="15"/>
      <c r="B589" s="189"/>
      <c r="C589" s="13"/>
      <c r="D589" s="16"/>
      <c r="E589" s="17"/>
      <c r="F589" s="17"/>
      <c r="G589" s="18"/>
      <c r="H589" s="18"/>
      <c r="I589" s="19"/>
      <c r="L589" s="291"/>
    </row>
    <row r="590" spans="1:12" s="14" customFormat="1" ht="15" customHeight="1" x14ac:dyDescent="0.25">
      <c r="A590" s="15"/>
      <c r="B590" s="189"/>
      <c r="C590" s="13"/>
      <c r="D590" s="16"/>
      <c r="E590" s="17"/>
      <c r="F590" s="17"/>
      <c r="G590" s="18"/>
      <c r="H590" s="18"/>
      <c r="I590" s="19"/>
      <c r="L590" s="291"/>
    </row>
    <row r="591" spans="1:12" s="14" customFormat="1" ht="15" customHeight="1" x14ac:dyDescent="0.25">
      <c r="A591" s="15"/>
      <c r="B591" s="189"/>
      <c r="C591" s="13"/>
      <c r="D591" s="16"/>
      <c r="E591" s="17"/>
      <c r="F591" s="17"/>
      <c r="G591" s="18"/>
      <c r="H591" s="18"/>
      <c r="I591" s="19"/>
      <c r="L591" s="291"/>
    </row>
    <row r="592" spans="1:12" s="14" customFormat="1" ht="15" customHeight="1" x14ac:dyDescent="0.25">
      <c r="A592" s="15"/>
      <c r="B592" s="189"/>
      <c r="C592" s="13"/>
      <c r="D592" s="16"/>
      <c r="E592" s="17"/>
      <c r="F592" s="17"/>
      <c r="G592" s="18"/>
      <c r="H592" s="18"/>
      <c r="I592" s="19"/>
      <c r="L592" s="291"/>
    </row>
    <row r="593" spans="1:12" s="14" customFormat="1" ht="15" customHeight="1" x14ac:dyDescent="0.25">
      <c r="A593" s="15"/>
      <c r="B593" s="189"/>
      <c r="C593" s="13"/>
      <c r="D593" s="16"/>
      <c r="E593" s="17"/>
      <c r="F593" s="17"/>
      <c r="G593" s="18"/>
      <c r="H593" s="18"/>
      <c r="I593" s="19"/>
      <c r="L593" s="291"/>
    </row>
    <row r="594" spans="1:12" s="14" customFormat="1" ht="15" customHeight="1" x14ac:dyDescent="0.25">
      <c r="A594" s="15"/>
      <c r="B594" s="189"/>
      <c r="C594" s="13"/>
      <c r="D594" s="16"/>
      <c r="E594" s="17"/>
      <c r="F594" s="17"/>
      <c r="G594" s="18"/>
      <c r="H594" s="18"/>
      <c r="I594" s="19"/>
      <c r="L594" s="291"/>
    </row>
    <row r="595" spans="1:12" s="14" customFormat="1" ht="15" customHeight="1" x14ac:dyDescent="0.25">
      <c r="A595" s="15"/>
      <c r="B595" s="189"/>
      <c r="C595" s="13"/>
      <c r="D595" s="16"/>
      <c r="E595" s="17"/>
      <c r="F595" s="17"/>
      <c r="G595" s="18"/>
      <c r="H595" s="18"/>
      <c r="I595" s="19"/>
      <c r="L595" s="291"/>
    </row>
    <row r="596" spans="1:12" s="14" customFormat="1" ht="15" customHeight="1" x14ac:dyDescent="0.25">
      <c r="A596" s="15"/>
      <c r="B596" s="189"/>
      <c r="C596" s="13"/>
      <c r="D596" s="16"/>
      <c r="E596" s="17"/>
      <c r="F596" s="17"/>
      <c r="G596" s="18"/>
      <c r="H596" s="18"/>
      <c r="I596" s="19"/>
      <c r="L596" s="291"/>
    </row>
    <row r="597" spans="1:12" s="14" customFormat="1" ht="15" customHeight="1" x14ac:dyDescent="0.25">
      <c r="A597" s="15"/>
      <c r="B597" s="189"/>
      <c r="C597" s="13"/>
      <c r="D597" s="16"/>
      <c r="E597" s="17"/>
      <c r="F597" s="17"/>
      <c r="G597" s="18"/>
      <c r="H597" s="18"/>
      <c r="I597" s="19"/>
      <c r="L597" s="291"/>
    </row>
    <row r="598" spans="1:12" s="14" customFormat="1" ht="15" customHeight="1" x14ac:dyDescent="0.25">
      <c r="A598" s="15"/>
      <c r="B598" s="189"/>
      <c r="C598" s="13"/>
      <c r="D598" s="16"/>
      <c r="E598" s="17"/>
      <c r="F598" s="17"/>
      <c r="G598" s="18"/>
      <c r="H598" s="18"/>
      <c r="I598" s="19"/>
      <c r="L598" s="291"/>
    </row>
    <row r="599" spans="1:12" s="14" customFormat="1" ht="15" customHeight="1" x14ac:dyDescent="0.25">
      <c r="A599" s="15"/>
      <c r="B599" s="189"/>
      <c r="C599" s="13"/>
      <c r="D599" s="16"/>
      <c r="E599" s="17"/>
      <c r="F599" s="17"/>
      <c r="G599" s="18"/>
      <c r="H599" s="18"/>
      <c r="I599" s="19"/>
      <c r="L599" s="291"/>
    </row>
    <row r="600" spans="1:12" s="14" customFormat="1" ht="15" customHeight="1" x14ac:dyDescent="0.25">
      <c r="A600" s="15"/>
      <c r="B600" s="189"/>
      <c r="C600" s="13"/>
      <c r="D600" s="16"/>
      <c r="E600" s="17"/>
      <c r="F600" s="17"/>
      <c r="G600" s="18"/>
      <c r="H600" s="18"/>
      <c r="I600" s="19"/>
      <c r="L600" s="291"/>
    </row>
    <row r="601" spans="1:12" s="14" customFormat="1" ht="15" customHeight="1" x14ac:dyDescent="0.25">
      <c r="A601" s="15"/>
      <c r="B601" s="189"/>
      <c r="C601" s="13"/>
      <c r="D601" s="16"/>
      <c r="E601" s="17"/>
      <c r="F601" s="17"/>
      <c r="G601" s="18"/>
      <c r="H601" s="18"/>
      <c r="I601" s="19"/>
      <c r="L601" s="291"/>
    </row>
    <row r="602" spans="1:12" s="14" customFormat="1" ht="15" customHeight="1" x14ac:dyDescent="0.25">
      <c r="A602" s="15"/>
      <c r="B602" s="189"/>
      <c r="C602" s="13"/>
      <c r="D602" s="16"/>
      <c r="E602" s="17"/>
      <c r="F602" s="17"/>
      <c r="G602" s="18"/>
      <c r="H602" s="18"/>
      <c r="I602" s="19"/>
      <c r="L602" s="291"/>
    </row>
    <row r="603" spans="1:12" s="14" customFormat="1" ht="15" customHeight="1" x14ac:dyDescent="0.25">
      <c r="A603" s="15"/>
      <c r="B603" s="189"/>
      <c r="C603" s="13"/>
      <c r="D603" s="16"/>
      <c r="E603" s="17"/>
      <c r="F603" s="17"/>
      <c r="G603" s="18"/>
      <c r="H603" s="18"/>
      <c r="I603" s="19"/>
      <c r="L603" s="291"/>
    </row>
    <row r="604" spans="1:12" s="14" customFormat="1" ht="15" customHeight="1" x14ac:dyDescent="0.25">
      <c r="A604" s="15"/>
      <c r="B604" s="189"/>
      <c r="C604" s="13"/>
      <c r="D604" s="16"/>
      <c r="E604" s="17"/>
      <c r="F604" s="17"/>
      <c r="G604" s="18"/>
      <c r="H604" s="18"/>
      <c r="I604" s="19"/>
      <c r="L604" s="291"/>
    </row>
    <row r="605" spans="1:12" s="14" customFormat="1" ht="15" customHeight="1" x14ac:dyDescent="0.25">
      <c r="A605" s="15"/>
      <c r="B605" s="189"/>
      <c r="C605" s="13"/>
      <c r="D605" s="16"/>
      <c r="E605" s="17"/>
      <c r="F605" s="17"/>
      <c r="G605" s="18"/>
      <c r="H605" s="18"/>
      <c r="I605" s="19"/>
      <c r="L605" s="291"/>
    </row>
    <row r="606" spans="1:12" s="14" customFormat="1" ht="15" customHeight="1" x14ac:dyDescent="0.25">
      <c r="A606" s="15"/>
      <c r="B606" s="189"/>
      <c r="C606" s="13"/>
      <c r="D606" s="16"/>
      <c r="E606" s="17"/>
      <c r="F606" s="17"/>
      <c r="G606" s="18"/>
      <c r="H606" s="18"/>
      <c r="I606" s="19"/>
      <c r="L606" s="291"/>
    </row>
    <row r="607" spans="1:12" s="14" customFormat="1" ht="15" customHeight="1" x14ac:dyDescent="0.25">
      <c r="A607" s="15"/>
      <c r="B607" s="189"/>
      <c r="C607" s="13"/>
      <c r="D607" s="16"/>
      <c r="E607" s="17"/>
      <c r="F607" s="17"/>
      <c r="G607" s="18"/>
      <c r="H607" s="18"/>
      <c r="I607" s="19"/>
      <c r="L607" s="291"/>
    </row>
    <row r="608" spans="1:12" s="14" customFormat="1" ht="15" customHeight="1" x14ac:dyDescent="0.25">
      <c r="A608" s="15"/>
      <c r="B608" s="189"/>
      <c r="C608" s="13"/>
      <c r="D608" s="16"/>
      <c r="E608" s="17"/>
      <c r="F608" s="17"/>
      <c r="G608" s="18"/>
      <c r="H608" s="18"/>
      <c r="I608" s="19"/>
      <c r="L608" s="291"/>
    </row>
    <row r="609" spans="1:12" s="14" customFormat="1" ht="15" customHeight="1" x14ac:dyDescent="0.25">
      <c r="A609" s="15"/>
      <c r="B609" s="189"/>
      <c r="C609" s="13"/>
      <c r="D609" s="16"/>
      <c r="E609" s="17"/>
      <c r="F609" s="17"/>
      <c r="G609" s="18"/>
      <c r="H609" s="18"/>
      <c r="I609" s="19"/>
      <c r="L609" s="291"/>
    </row>
    <row r="610" spans="1:12" s="14" customFormat="1" ht="15" customHeight="1" x14ac:dyDescent="0.25">
      <c r="A610" s="15"/>
      <c r="B610" s="189"/>
      <c r="C610" s="13"/>
      <c r="D610" s="16"/>
      <c r="E610" s="17"/>
      <c r="F610" s="17"/>
      <c r="G610" s="18"/>
      <c r="H610" s="18"/>
      <c r="I610" s="19"/>
      <c r="L610" s="291"/>
    </row>
    <row r="611" spans="1:12" s="14" customFormat="1" ht="15" customHeight="1" x14ac:dyDescent="0.25">
      <c r="A611" s="15"/>
      <c r="B611" s="189"/>
      <c r="C611" s="13"/>
      <c r="D611" s="16"/>
      <c r="E611" s="17"/>
      <c r="F611" s="17"/>
      <c r="G611" s="18"/>
      <c r="H611" s="18"/>
      <c r="I611" s="19"/>
      <c r="L611" s="291"/>
    </row>
    <row r="612" spans="1:12" s="14" customFormat="1" ht="15" customHeight="1" x14ac:dyDescent="0.25">
      <c r="A612" s="15"/>
      <c r="B612" s="189"/>
      <c r="C612" s="13"/>
      <c r="D612" s="16"/>
      <c r="E612" s="17"/>
      <c r="F612" s="17"/>
      <c r="G612" s="18"/>
      <c r="H612" s="18"/>
      <c r="I612" s="19"/>
      <c r="L612" s="291"/>
    </row>
    <row r="613" spans="1:12" s="14" customFormat="1" ht="15" customHeight="1" x14ac:dyDescent="0.25">
      <c r="A613" s="15"/>
      <c r="B613" s="189"/>
      <c r="C613" s="13"/>
      <c r="D613" s="16"/>
      <c r="E613" s="17"/>
      <c r="F613" s="17"/>
      <c r="G613" s="18"/>
      <c r="H613" s="18"/>
      <c r="I613" s="19"/>
      <c r="L613" s="291"/>
    </row>
    <row r="614" spans="1:12" s="14" customFormat="1" ht="15" customHeight="1" x14ac:dyDescent="0.25">
      <c r="A614" s="15"/>
      <c r="B614" s="189"/>
      <c r="C614" s="13"/>
      <c r="D614" s="16"/>
      <c r="E614" s="17"/>
      <c r="F614" s="17"/>
      <c r="G614" s="18"/>
      <c r="H614" s="18"/>
      <c r="I614" s="19"/>
      <c r="L614" s="291"/>
    </row>
    <row r="615" spans="1:12" s="14" customFormat="1" ht="15" customHeight="1" x14ac:dyDescent="0.25">
      <c r="A615" s="15"/>
      <c r="B615" s="189"/>
      <c r="C615" s="13"/>
      <c r="D615" s="16"/>
      <c r="E615" s="17"/>
      <c r="F615" s="17"/>
      <c r="G615" s="18"/>
      <c r="H615" s="18"/>
      <c r="I615" s="19"/>
      <c r="L615" s="291"/>
    </row>
    <row r="616" spans="1:12" s="14" customFormat="1" ht="15" customHeight="1" x14ac:dyDescent="0.25">
      <c r="A616" s="15"/>
      <c r="B616" s="189"/>
      <c r="C616" s="13"/>
      <c r="D616" s="16"/>
      <c r="E616" s="17"/>
      <c r="F616" s="17"/>
      <c r="G616" s="18"/>
      <c r="H616" s="18"/>
      <c r="I616" s="19"/>
      <c r="L616" s="291"/>
    </row>
    <row r="617" spans="1:12" s="14" customFormat="1" ht="15" customHeight="1" x14ac:dyDescent="0.25">
      <c r="A617" s="15"/>
      <c r="B617" s="189"/>
      <c r="C617" s="13"/>
      <c r="D617" s="16"/>
      <c r="E617" s="17"/>
      <c r="F617" s="17"/>
      <c r="G617" s="18"/>
      <c r="H617" s="18"/>
      <c r="I617" s="19"/>
      <c r="L617" s="291"/>
    </row>
    <row r="618" spans="1:12" s="14" customFormat="1" ht="15" customHeight="1" x14ac:dyDescent="0.25">
      <c r="A618" s="15"/>
      <c r="B618" s="189"/>
      <c r="C618" s="13"/>
      <c r="D618" s="16"/>
      <c r="E618" s="17"/>
      <c r="F618" s="17"/>
      <c r="G618" s="18"/>
      <c r="H618" s="18"/>
      <c r="I618" s="19"/>
      <c r="L618" s="291"/>
    </row>
    <row r="619" spans="1:12" s="14" customFormat="1" ht="15" customHeight="1" x14ac:dyDescent="0.25">
      <c r="A619" s="15"/>
      <c r="B619" s="189"/>
      <c r="C619" s="13"/>
      <c r="D619" s="16"/>
      <c r="E619" s="17"/>
      <c r="F619" s="17"/>
      <c r="G619" s="18"/>
      <c r="H619" s="18"/>
      <c r="I619" s="19"/>
      <c r="L619" s="291"/>
    </row>
    <row r="620" spans="1:12" s="14" customFormat="1" ht="15" customHeight="1" x14ac:dyDescent="0.25">
      <c r="A620" s="15"/>
      <c r="B620" s="189"/>
      <c r="C620" s="13"/>
      <c r="D620" s="16"/>
      <c r="E620" s="17"/>
      <c r="F620" s="17"/>
      <c r="G620" s="18"/>
      <c r="H620" s="18"/>
      <c r="I620" s="19"/>
      <c r="L620" s="291"/>
    </row>
    <row r="621" spans="1:12" s="14" customFormat="1" ht="15" customHeight="1" x14ac:dyDescent="0.25">
      <c r="A621" s="15"/>
      <c r="B621" s="189"/>
      <c r="C621" s="13"/>
      <c r="D621" s="16"/>
      <c r="E621" s="17"/>
      <c r="F621" s="17"/>
      <c r="G621" s="18"/>
      <c r="H621" s="18"/>
      <c r="I621" s="19"/>
      <c r="L621" s="291"/>
    </row>
    <row r="622" spans="1:12" s="14" customFormat="1" ht="15" customHeight="1" x14ac:dyDescent="0.25">
      <c r="A622" s="15"/>
      <c r="B622" s="189"/>
      <c r="C622" s="13"/>
      <c r="D622" s="16"/>
      <c r="E622" s="17"/>
      <c r="F622" s="17"/>
      <c r="G622" s="18"/>
      <c r="H622" s="18"/>
      <c r="I622" s="19"/>
      <c r="L622" s="291"/>
    </row>
    <row r="623" spans="1:12" s="14" customFormat="1" ht="15" customHeight="1" x14ac:dyDescent="0.25">
      <c r="A623" s="15"/>
      <c r="B623" s="189"/>
      <c r="C623" s="13"/>
      <c r="D623" s="16"/>
      <c r="E623" s="17"/>
      <c r="F623" s="17"/>
      <c r="G623" s="18"/>
      <c r="H623" s="18"/>
      <c r="I623" s="19"/>
      <c r="L623" s="291"/>
    </row>
    <row r="624" spans="1:12" s="14" customFormat="1" ht="15" customHeight="1" x14ac:dyDescent="0.25">
      <c r="A624" s="15"/>
      <c r="B624" s="189"/>
      <c r="C624" s="13"/>
      <c r="D624" s="16"/>
      <c r="E624" s="17"/>
      <c r="F624" s="17"/>
      <c r="G624" s="18"/>
      <c r="H624" s="18"/>
      <c r="I624" s="19"/>
      <c r="L624" s="291"/>
    </row>
    <row r="625" spans="1:12" s="14" customFormat="1" ht="15" customHeight="1" x14ac:dyDescent="0.25">
      <c r="A625" s="15"/>
      <c r="B625" s="189"/>
      <c r="C625" s="13"/>
      <c r="D625" s="16"/>
      <c r="E625" s="17"/>
      <c r="F625" s="17"/>
      <c r="G625" s="18"/>
      <c r="H625" s="18"/>
      <c r="I625" s="19"/>
      <c r="L625" s="291"/>
    </row>
    <row r="626" spans="1:12" s="14" customFormat="1" ht="15" customHeight="1" x14ac:dyDescent="0.25">
      <c r="A626" s="15"/>
      <c r="B626" s="189"/>
      <c r="C626" s="13"/>
      <c r="D626" s="16"/>
      <c r="E626" s="17"/>
      <c r="F626" s="17"/>
      <c r="G626" s="18"/>
      <c r="H626" s="18"/>
      <c r="I626" s="19"/>
      <c r="L626" s="291"/>
    </row>
    <row r="627" spans="1:12" s="14" customFormat="1" ht="15" customHeight="1" x14ac:dyDescent="0.25">
      <c r="A627" s="15"/>
      <c r="B627" s="189"/>
      <c r="C627" s="13"/>
      <c r="D627" s="16"/>
      <c r="E627" s="17"/>
      <c r="F627" s="17"/>
      <c r="G627" s="18"/>
      <c r="H627" s="18"/>
      <c r="I627" s="19"/>
      <c r="L627" s="291"/>
    </row>
    <row r="628" spans="1:12" s="14" customFormat="1" ht="15" customHeight="1" x14ac:dyDescent="0.25">
      <c r="A628" s="15"/>
      <c r="B628" s="189"/>
      <c r="C628" s="13"/>
      <c r="D628" s="16"/>
      <c r="E628" s="17"/>
      <c r="F628" s="17"/>
      <c r="G628" s="18"/>
      <c r="H628" s="18"/>
      <c r="I628" s="19"/>
      <c r="L628" s="291"/>
    </row>
    <row r="629" spans="1:12" s="14" customFormat="1" ht="15" customHeight="1" x14ac:dyDescent="0.25">
      <c r="A629" s="15"/>
      <c r="B629" s="189"/>
      <c r="C629" s="13"/>
      <c r="D629" s="16"/>
      <c r="E629" s="17"/>
      <c r="F629" s="17"/>
      <c r="G629" s="18"/>
      <c r="H629" s="18"/>
      <c r="I629" s="19"/>
      <c r="L629" s="291"/>
    </row>
    <row r="630" spans="1:12" s="14" customFormat="1" ht="15" customHeight="1" x14ac:dyDescent="0.25">
      <c r="A630" s="15"/>
      <c r="B630" s="189"/>
      <c r="C630" s="13"/>
      <c r="D630" s="16"/>
      <c r="E630" s="17"/>
      <c r="F630" s="17"/>
      <c r="G630" s="18"/>
      <c r="H630" s="18"/>
      <c r="I630" s="19"/>
      <c r="L630" s="291"/>
    </row>
    <row r="631" spans="1:12" s="14" customFormat="1" ht="15" customHeight="1" x14ac:dyDescent="0.25">
      <c r="A631" s="15"/>
      <c r="B631" s="189"/>
      <c r="C631" s="13"/>
      <c r="D631" s="16"/>
      <c r="E631" s="17"/>
      <c r="F631" s="17"/>
      <c r="G631" s="18"/>
      <c r="H631" s="18"/>
      <c r="I631" s="19"/>
      <c r="L631" s="291"/>
    </row>
    <row r="632" spans="1:12" s="14" customFormat="1" ht="15" customHeight="1" x14ac:dyDescent="0.25">
      <c r="A632" s="15"/>
      <c r="B632" s="189"/>
      <c r="C632" s="13"/>
      <c r="D632" s="16"/>
      <c r="E632" s="17"/>
      <c r="F632" s="17"/>
      <c r="G632" s="18"/>
      <c r="H632" s="18"/>
      <c r="I632" s="19"/>
      <c r="L632" s="291"/>
    </row>
    <row r="633" spans="1:12" s="14" customFormat="1" ht="15" customHeight="1" x14ac:dyDescent="0.25">
      <c r="A633" s="15"/>
      <c r="B633" s="189"/>
      <c r="C633" s="13"/>
      <c r="D633" s="16"/>
      <c r="E633" s="17"/>
      <c r="F633" s="17"/>
      <c r="G633" s="18"/>
      <c r="H633" s="18"/>
      <c r="I633" s="19"/>
      <c r="L633" s="291"/>
    </row>
    <row r="634" spans="1:12" s="14" customFormat="1" ht="15" customHeight="1" x14ac:dyDescent="0.25">
      <c r="A634" s="15"/>
      <c r="B634" s="189"/>
      <c r="C634" s="13"/>
      <c r="D634" s="16"/>
      <c r="E634" s="17"/>
      <c r="F634" s="17"/>
      <c r="G634" s="18"/>
      <c r="H634" s="18"/>
      <c r="I634" s="19"/>
      <c r="L634" s="291"/>
    </row>
    <row r="635" spans="1:12" s="14" customFormat="1" ht="15" customHeight="1" x14ac:dyDescent="0.25">
      <c r="A635" s="15"/>
      <c r="B635" s="189"/>
      <c r="C635" s="13"/>
      <c r="D635" s="16"/>
      <c r="E635" s="17"/>
      <c r="F635" s="17"/>
      <c r="G635" s="18"/>
      <c r="H635" s="18"/>
      <c r="I635" s="19"/>
      <c r="L635" s="291"/>
    </row>
    <row r="636" spans="1:12" s="14" customFormat="1" ht="15" customHeight="1" x14ac:dyDescent="0.25">
      <c r="A636" s="15"/>
      <c r="B636" s="189"/>
      <c r="C636" s="13"/>
      <c r="D636" s="16"/>
      <c r="E636" s="17"/>
      <c r="F636" s="17"/>
      <c r="G636" s="18"/>
      <c r="H636" s="18"/>
      <c r="I636" s="19"/>
      <c r="L636" s="291"/>
    </row>
    <row r="637" spans="1:12" s="14" customFormat="1" ht="15" customHeight="1" x14ac:dyDescent="0.25">
      <c r="A637" s="15"/>
      <c r="B637" s="189"/>
      <c r="C637" s="13"/>
      <c r="D637" s="16"/>
      <c r="E637" s="17"/>
      <c r="F637" s="17"/>
      <c r="G637" s="18"/>
      <c r="H637" s="18"/>
      <c r="I637" s="19"/>
      <c r="L637" s="291"/>
    </row>
    <row r="638" spans="1:12" s="14" customFormat="1" ht="15" customHeight="1" x14ac:dyDescent="0.25">
      <c r="A638" s="15"/>
      <c r="B638" s="189"/>
      <c r="C638" s="13"/>
      <c r="D638" s="16"/>
      <c r="E638" s="17"/>
      <c r="F638" s="17"/>
      <c r="G638" s="18"/>
      <c r="H638" s="18"/>
      <c r="I638" s="19"/>
      <c r="L638" s="291"/>
    </row>
    <row r="639" spans="1:12" s="14" customFormat="1" ht="15" customHeight="1" x14ac:dyDescent="0.25">
      <c r="A639" s="15"/>
      <c r="B639" s="189"/>
      <c r="C639" s="13"/>
      <c r="D639" s="16"/>
      <c r="E639" s="17"/>
      <c r="F639" s="17"/>
      <c r="G639" s="18"/>
      <c r="H639" s="18"/>
      <c r="I639" s="19"/>
      <c r="L639" s="291"/>
    </row>
    <row r="640" spans="1:12" s="14" customFormat="1" ht="15" customHeight="1" x14ac:dyDescent="0.25">
      <c r="A640" s="15"/>
      <c r="B640" s="189"/>
      <c r="C640" s="13"/>
      <c r="D640" s="16"/>
      <c r="E640" s="17"/>
      <c r="F640" s="17"/>
      <c r="G640" s="18"/>
      <c r="H640" s="18"/>
      <c r="I640" s="19"/>
      <c r="L640" s="291"/>
    </row>
    <row r="641" spans="1:12" s="14" customFormat="1" ht="15" customHeight="1" x14ac:dyDescent="0.25">
      <c r="A641" s="15"/>
      <c r="B641" s="189"/>
      <c r="C641" s="13"/>
      <c r="D641" s="16"/>
      <c r="E641" s="17"/>
      <c r="F641" s="17"/>
      <c r="G641" s="18"/>
      <c r="H641" s="18"/>
      <c r="I641" s="19"/>
      <c r="L641" s="291"/>
    </row>
    <row r="642" spans="1:12" s="14" customFormat="1" ht="15" customHeight="1" x14ac:dyDescent="0.25">
      <c r="A642" s="15"/>
      <c r="B642" s="189"/>
      <c r="C642" s="13"/>
      <c r="D642" s="16"/>
      <c r="E642" s="17"/>
      <c r="F642" s="17"/>
      <c r="G642" s="18"/>
      <c r="H642" s="18"/>
      <c r="I642" s="19"/>
      <c r="L642" s="291"/>
    </row>
    <row r="643" spans="1:12" s="14" customFormat="1" ht="15" customHeight="1" x14ac:dyDescent="0.25">
      <c r="A643" s="15"/>
      <c r="B643" s="189"/>
      <c r="C643" s="13"/>
      <c r="D643" s="16"/>
      <c r="E643" s="17"/>
      <c r="F643" s="17"/>
      <c r="G643" s="18"/>
      <c r="H643" s="18"/>
      <c r="I643" s="19"/>
      <c r="L643" s="291"/>
    </row>
    <row r="644" spans="1:12" s="14" customFormat="1" ht="15" customHeight="1" x14ac:dyDescent="0.25">
      <c r="A644" s="15"/>
      <c r="B644" s="189"/>
      <c r="C644" s="13"/>
      <c r="D644" s="16"/>
      <c r="E644" s="17"/>
      <c r="F644" s="17"/>
      <c r="G644" s="18"/>
      <c r="H644" s="18"/>
      <c r="I644" s="19"/>
      <c r="L644" s="291"/>
    </row>
    <row r="645" spans="1:12" s="14" customFormat="1" ht="15" customHeight="1" x14ac:dyDescent="0.25">
      <c r="A645" s="15"/>
      <c r="B645" s="189"/>
      <c r="C645" s="13"/>
      <c r="D645" s="16"/>
      <c r="E645" s="17"/>
      <c r="F645" s="17"/>
      <c r="G645" s="18"/>
      <c r="H645" s="18"/>
      <c r="I645" s="19"/>
      <c r="L645" s="291"/>
    </row>
    <row r="646" spans="1:12" s="14" customFormat="1" ht="15" customHeight="1" x14ac:dyDescent="0.25">
      <c r="A646" s="15"/>
      <c r="B646" s="189"/>
      <c r="C646" s="13"/>
      <c r="D646" s="16"/>
      <c r="E646" s="17"/>
      <c r="F646" s="17"/>
      <c r="G646" s="18"/>
      <c r="H646" s="18"/>
      <c r="I646" s="19"/>
      <c r="L646" s="291"/>
    </row>
    <row r="647" spans="1:12" s="14" customFormat="1" ht="15" customHeight="1" x14ac:dyDescent="0.25">
      <c r="A647" s="15"/>
      <c r="B647" s="189"/>
      <c r="C647" s="13"/>
      <c r="D647" s="16"/>
      <c r="E647" s="17"/>
      <c r="F647" s="17"/>
      <c r="G647" s="18"/>
      <c r="H647" s="18"/>
      <c r="I647" s="19"/>
      <c r="L647" s="291"/>
    </row>
    <row r="648" spans="1:12" s="14" customFormat="1" ht="15" customHeight="1" x14ac:dyDescent="0.25">
      <c r="A648" s="15"/>
      <c r="B648" s="189"/>
      <c r="C648" s="13"/>
      <c r="D648" s="16"/>
      <c r="E648" s="17"/>
      <c r="F648" s="17"/>
      <c r="G648" s="18"/>
      <c r="H648" s="18"/>
      <c r="I648" s="19"/>
      <c r="L648" s="291"/>
    </row>
    <row r="649" spans="1:12" s="14" customFormat="1" ht="15" customHeight="1" x14ac:dyDescent="0.25">
      <c r="A649" s="15"/>
      <c r="B649" s="189"/>
      <c r="C649" s="13"/>
      <c r="D649" s="16"/>
      <c r="E649" s="17"/>
      <c r="F649" s="17"/>
      <c r="G649" s="18"/>
      <c r="H649" s="18"/>
      <c r="I649" s="19"/>
      <c r="L649" s="291"/>
    </row>
    <row r="650" spans="1:12" s="14" customFormat="1" ht="15" customHeight="1" x14ac:dyDescent="0.25">
      <c r="A650" s="15"/>
      <c r="B650" s="189"/>
      <c r="C650" s="13"/>
      <c r="D650" s="16"/>
      <c r="E650" s="17"/>
      <c r="F650" s="17"/>
      <c r="G650" s="18"/>
      <c r="H650" s="18"/>
      <c r="I650" s="19"/>
      <c r="L650" s="291"/>
    </row>
    <row r="651" spans="1:12" s="14" customFormat="1" ht="15" customHeight="1" x14ac:dyDescent="0.25">
      <c r="A651" s="15"/>
      <c r="B651" s="189"/>
      <c r="C651" s="13"/>
      <c r="D651" s="16"/>
      <c r="E651" s="17"/>
      <c r="F651" s="17"/>
      <c r="G651" s="18"/>
      <c r="H651" s="18"/>
      <c r="I651" s="19"/>
      <c r="L651" s="291"/>
    </row>
    <row r="652" spans="1:12" s="14" customFormat="1" ht="15" customHeight="1" x14ac:dyDescent="0.25">
      <c r="A652" s="15"/>
      <c r="B652" s="189"/>
      <c r="C652" s="13"/>
      <c r="D652" s="16"/>
      <c r="E652" s="17"/>
      <c r="F652" s="17"/>
      <c r="G652" s="18"/>
      <c r="H652" s="18"/>
      <c r="I652" s="19"/>
      <c r="L652" s="291"/>
    </row>
    <row r="653" spans="1:12" s="14" customFormat="1" ht="15" customHeight="1" x14ac:dyDescent="0.25">
      <c r="A653" s="15"/>
      <c r="B653" s="189"/>
      <c r="C653" s="13"/>
      <c r="D653" s="16"/>
      <c r="E653" s="17"/>
      <c r="F653" s="17"/>
      <c r="G653" s="18"/>
      <c r="H653" s="18"/>
      <c r="I653" s="19"/>
      <c r="L653" s="291"/>
    </row>
    <row r="654" spans="1:12" s="14" customFormat="1" ht="15" customHeight="1" x14ac:dyDescent="0.25">
      <c r="A654" s="15"/>
      <c r="B654" s="189"/>
      <c r="C654" s="13"/>
      <c r="D654" s="16"/>
      <c r="E654" s="17"/>
      <c r="F654" s="17"/>
      <c r="G654" s="18"/>
      <c r="H654" s="18"/>
      <c r="I654" s="19"/>
      <c r="L654" s="291"/>
    </row>
    <row r="655" spans="1:12" s="14" customFormat="1" ht="15" customHeight="1" x14ac:dyDescent="0.25">
      <c r="A655" s="15"/>
      <c r="B655" s="189"/>
      <c r="C655" s="13"/>
      <c r="D655" s="16"/>
      <c r="E655" s="17"/>
      <c r="F655" s="17"/>
      <c r="G655" s="18"/>
      <c r="H655" s="18"/>
      <c r="I655" s="19"/>
      <c r="L655" s="291"/>
    </row>
    <row r="656" spans="1:12" s="14" customFormat="1" ht="15" customHeight="1" x14ac:dyDescent="0.25">
      <c r="A656" s="15"/>
      <c r="B656" s="189"/>
      <c r="C656" s="13"/>
      <c r="D656" s="16"/>
      <c r="E656" s="17"/>
      <c r="F656" s="17"/>
      <c r="G656" s="18"/>
      <c r="H656" s="18"/>
      <c r="I656" s="19"/>
      <c r="L656" s="291"/>
    </row>
    <row r="657" spans="1:12" s="14" customFormat="1" ht="15" customHeight="1" x14ac:dyDescent="0.25">
      <c r="A657" s="15"/>
      <c r="B657" s="189"/>
      <c r="C657" s="13"/>
      <c r="D657" s="16"/>
      <c r="E657" s="17"/>
      <c r="F657" s="17"/>
      <c r="G657" s="18"/>
      <c r="H657" s="18"/>
      <c r="I657" s="19"/>
      <c r="L657" s="291"/>
    </row>
    <row r="658" spans="1:12" s="14" customFormat="1" ht="15" customHeight="1" x14ac:dyDescent="0.25">
      <c r="A658" s="15"/>
      <c r="B658" s="189"/>
      <c r="C658" s="13"/>
      <c r="D658" s="16"/>
      <c r="E658" s="17"/>
      <c r="F658" s="17"/>
      <c r="G658" s="18"/>
      <c r="H658" s="18"/>
      <c r="I658" s="19"/>
      <c r="L658" s="291"/>
    </row>
    <row r="659" spans="1:12" s="14" customFormat="1" ht="15" customHeight="1" x14ac:dyDescent="0.25">
      <c r="A659" s="15"/>
      <c r="B659" s="189"/>
      <c r="C659" s="13"/>
      <c r="D659" s="16"/>
      <c r="E659" s="17"/>
      <c r="F659" s="17"/>
      <c r="G659" s="18"/>
      <c r="H659" s="18"/>
      <c r="I659" s="19"/>
      <c r="L659" s="291"/>
    </row>
    <row r="660" spans="1:12" s="14" customFormat="1" ht="15" customHeight="1" x14ac:dyDescent="0.25">
      <c r="A660" s="15"/>
      <c r="B660" s="189"/>
      <c r="C660" s="13"/>
      <c r="D660" s="16"/>
      <c r="E660" s="17"/>
      <c r="F660" s="17"/>
      <c r="G660" s="18"/>
      <c r="H660" s="18"/>
      <c r="I660" s="19"/>
      <c r="L660" s="291"/>
    </row>
    <row r="661" spans="1:12" s="14" customFormat="1" ht="15" customHeight="1" x14ac:dyDescent="0.25">
      <c r="A661" s="15"/>
      <c r="B661" s="189"/>
      <c r="C661" s="13"/>
      <c r="D661" s="16"/>
      <c r="E661" s="17"/>
      <c r="F661" s="17"/>
      <c r="G661" s="18"/>
      <c r="H661" s="18"/>
      <c r="I661" s="19"/>
      <c r="L661" s="291"/>
    </row>
    <row r="662" spans="1:12" s="14" customFormat="1" ht="15" customHeight="1" x14ac:dyDescent="0.25">
      <c r="A662" s="15"/>
      <c r="B662" s="189"/>
      <c r="C662" s="13"/>
      <c r="D662" s="16"/>
      <c r="E662" s="17"/>
      <c r="F662" s="17"/>
      <c r="G662" s="18"/>
      <c r="H662" s="18"/>
      <c r="I662" s="19"/>
      <c r="L662" s="291"/>
    </row>
    <row r="663" spans="1:12" s="14" customFormat="1" ht="15" customHeight="1" x14ac:dyDescent="0.25">
      <c r="A663" s="15"/>
      <c r="B663" s="189"/>
      <c r="C663" s="13"/>
      <c r="D663" s="16"/>
      <c r="E663" s="17"/>
      <c r="F663" s="17"/>
      <c r="G663" s="18"/>
      <c r="H663" s="18"/>
      <c r="I663" s="19"/>
      <c r="L663" s="291"/>
    </row>
    <row r="664" spans="1:12" s="14" customFormat="1" ht="15" customHeight="1" x14ac:dyDescent="0.25">
      <c r="A664" s="15"/>
      <c r="B664" s="189"/>
      <c r="C664" s="13"/>
      <c r="D664" s="16"/>
      <c r="E664" s="17"/>
      <c r="F664" s="17"/>
      <c r="G664" s="18"/>
      <c r="H664" s="18"/>
      <c r="I664" s="19"/>
      <c r="L664" s="291"/>
    </row>
    <row r="665" spans="1:12" s="14" customFormat="1" ht="15" customHeight="1" x14ac:dyDescent="0.25">
      <c r="A665" s="15"/>
      <c r="B665" s="189"/>
      <c r="C665" s="13"/>
      <c r="D665" s="16"/>
      <c r="E665" s="17"/>
      <c r="F665" s="17"/>
      <c r="G665" s="18"/>
      <c r="H665" s="18"/>
      <c r="I665" s="19"/>
      <c r="L665" s="291"/>
    </row>
    <row r="666" spans="1:12" s="14" customFormat="1" ht="15" customHeight="1" x14ac:dyDescent="0.25">
      <c r="A666" s="15"/>
      <c r="B666" s="189"/>
      <c r="C666" s="13"/>
      <c r="D666" s="16"/>
      <c r="E666" s="17"/>
      <c r="F666" s="17"/>
      <c r="G666" s="18"/>
      <c r="H666" s="18"/>
      <c r="I666" s="19"/>
      <c r="L666" s="291"/>
    </row>
    <row r="667" spans="1:12" s="14" customFormat="1" ht="15" customHeight="1" x14ac:dyDescent="0.25">
      <c r="A667" s="15"/>
      <c r="B667" s="189"/>
      <c r="C667" s="13"/>
      <c r="D667" s="16"/>
      <c r="E667" s="17"/>
      <c r="F667" s="17"/>
      <c r="G667" s="18"/>
      <c r="H667" s="18"/>
      <c r="I667" s="19"/>
      <c r="L667" s="291"/>
    </row>
    <row r="668" spans="1:12" s="14" customFormat="1" ht="15" customHeight="1" x14ac:dyDescent="0.25">
      <c r="A668" s="15"/>
      <c r="B668" s="189"/>
      <c r="C668" s="13"/>
      <c r="D668" s="16"/>
      <c r="E668" s="17"/>
      <c r="F668" s="17"/>
      <c r="G668" s="18"/>
      <c r="H668" s="18"/>
      <c r="I668" s="19"/>
      <c r="L668" s="291"/>
    </row>
    <row r="669" spans="1:12" s="14" customFormat="1" ht="15" customHeight="1" x14ac:dyDescent="0.25">
      <c r="A669" s="15"/>
      <c r="B669" s="189"/>
      <c r="C669" s="13"/>
      <c r="D669" s="16"/>
      <c r="E669" s="17"/>
      <c r="F669" s="17"/>
      <c r="G669" s="18"/>
      <c r="H669" s="18"/>
      <c r="I669" s="19"/>
      <c r="L669" s="291"/>
    </row>
    <row r="670" spans="1:12" s="14" customFormat="1" ht="15" customHeight="1" x14ac:dyDescent="0.25">
      <c r="A670" s="15"/>
      <c r="B670" s="189"/>
      <c r="C670" s="13"/>
      <c r="D670" s="16"/>
      <c r="E670" s="17"/>
      <c r="F670" s="17"/>
      <c r="G670" s="18"/>
      <c r="H670" s="18"/>
      <c r="I670" s="19"/>
      <c r="L670" s="291"/>
    </row>
    <row r="671" spans="1:12" s="14" customFormat="1" ht="15" customHeight="1" x14ac:dyDescent="0.25">
      <c r="A671" s="15"/>
      <c r="B671" s="189"/>
      <c r="C671" s="13"/>
      <c r="D671" s="16"/>
      <c r="E671" s="17"/>
      <c r="F671" s="17"/>
      <c r="G671" s="18"/>
      <c r="H671" s="18"/>
      <c r="I671" s="19"/>
      <c r="L671" s="291"/>
    </row>
    <row r="672" spans="1:12" s="14" customFormat="1" ht="15" customHeight="1" x14ac:dyDescent="0.25">
      <c r="A672" s="15"/>
      <c r="B672" s="189"/>
      <c r="C672" s="13"/>
      <c r="D672" s="16"/>
      <c r="E672" s="17"/>
      <c r="F672" s="17"/>
      <c r="G672" s="18"/>
      <c r="H672" s="18"/>
      <c r="I672" s="19"/>
      <c r="L672" s="291"/>
    </row>
    <row r="673" spans="1:12" s="14" customFormat="1" ht="15" customHeight="1" x14ac:dyDescent="0.25">
      <c r="A673" s="15"/>
      <c r="B673" s="189"/>
      <c r="C673" s="13"/>
      <c r="D673" s="16"/>
      <c r="E673" s="17"/>
      <c r="F673" s="17"/>
      <c r="G673" s="18"/>
      <c r="H673" s="18"/>
      <c r="I673" s="19"/>
      <c r="L673" s="291"/>
    </row>
    <row r="674" spans="1:12" s="14" customFormat="1" ht="15" customHeight="1" x14ac:dyDescent="0.25">
      <c r="A674" s="15"/>
      <c r="B674" s="189"/>
      <c r="C674" s="13"/>
      <c r="D674" s="16"/>
      <c r="E674" s="17"/>
      <c r="F674" s="17"/>
      <c r="G674" s="18"/>
      <c r="H674" s="18"/>
      <c r="I674" s="19"/>
      <c r="L674" s="291"/>
    </row>
    <row r="675" spans="1:12" s="14" customFormat="1" ht="15" customHeight="1" x14ac:dyDescent="0.25">
      <c r="A675" s="15"/>
      <c r="B675" s="189"/>
      <c r="C675" s="13"/>
      <c r="D675" s="16"/>
      <c r="E675" s="17"/>
      <c r="F675" s="17"/>
      <c r="G675" s="18"/>
      <c r="H675" s="18"/>
      <c r="I675" s="19"/>
      <c r="L675" s="291"/>
    </row>
    <row r="676" spans="1:12" s="14" customFormat="1" ht="15" customHeight="1" x14ac:dyDescent="0.25">
      <c r="A676" s="15"/>
      <c r="B676" s="189"/>
      <c r="C676" s="13"/>
      <c r="D676" s="16"/>
      <c r="E676" s="17"/>
      <c r="F676" s="17"/>
      <c r="G676" s="18"/>
      <c r="H676" s="18"/>
      <c r="I676" s="19"/>
      <c r="L676" s="291"/>
    </row>
    <row r="677" spans="1:12" s="14" customFormat="1" ht="15" customHeight="1" x14ac:dyDescent="0.25">
      <c r="A677" s="15"/>
      <c r="B677" s="189"/>
      <c r="C677" s="13"/>
      <c r="D677" s="16"/>
      <c r="E677" s="17"/>
      <c r="F677" s="17"/>
      <c r="G677" s="18"/>
      <c r="H677" s="18"/>
      <c r="I677" s="19"/>
      <c r="L677" s="291"/>
    </row>
    <row r="678" spans="1:12" s="14" customFormat="1" ht="15" customHeight="1" x14ac:dyDescent="0.25">
      <c r="A678" s="15"/>
      <c r="B678" s="189"/>
      <c r="C678" s="13"/>
      <c r="D678" s="16"/>
      <c r="E678" s="17"/>
      <c r="F678" s="17"/>
      <c r="G678" s="18"/>
      <c r="H678" s="18"/>
      <c r="I678" s="19"/>
      <c r="L678" s="291"/>
    </row>
    <row r="679" spans="1:12" s="14" customFormat="1" ht="15" customHeight="1" x14ac:dyDescent="0.25">
      <c r="A679" s="15"/>
      <c r="B679" s="189"/>
      <c r="C679" s="13"/>
      <c r="D679" s="16"/>
      <c r="E679" s="17"/>
      <c r="F679" s="17"/>
      <c r="G679" s="18"/>
      <c r="H679" s="18"/>
      <c r="I679" s="19"/>
      <c r="L679" s="291"/>
    </row>
    <row r="680" spans="1:12" s="14" customFormat="1" ht="15" customHeight="1" x14ac:dyDescent="0.25">
      <c r="A680" s="15"/>
      <c r="B680" s="189"/>
      <c r="C680" s="13"/>
      <c r="D680" s="16"/>
      <c r="E680" s="17"/>
      <c r="F680" s="17"/>
      <c r="G680" s="18"/>
      <c r="H680" s="18"/>
      <c r="I680" s="19"/>
      <c r="L680" s="291"/>
    </row>
    <row r="681" spans="1:12" s="14" customFormat="1" ht="15" customHeight="1" x14ac:dyDescent="0.25">
      <c r="A681" s="15"/>
      <c r="B681" s="189"/>
      <c r="C681" s="13"/>
      <c r="D681" s="16"/>
      <c r="E681" s="17"/>
      <c r="F681" s="17"/>
      <c r="G681" s="18"/>
      <c r="H681" s="18"/>
      <c r="I681" s="19"/>
      <c r="L681" s="291"/>
    </row>
    <row r="682" spans="1:12" s="14" customFormat="1" ht="15" customHeight="1" x14ac:dyDescent="0.25">
      <c r="A682" s="15"/>
      <c r="B682" s="189"/>
      <c r="C682" s="13"/>
      <c r="D682" s="16"/>
      <c r="E682" s="17"/>
      <c r="F682" s="17"/>
      <c r="G682" s="18"/>
      <c r="H682" s="18"/>
      <c r="I682" s="19"/>
      <c r="L682" s="291"/>
    </row>
    <row r="683" spans="1:12" s="14" customFormat="1" ht="15" customHeight="1" x14ac:dyDescent="0.25">
      <c r="A683" s="15"/>
      <c r="B683" s="189"/>
      <c r="C683" s="13"/>
      <c r="D683" s="16"/>
      <c r="E683" s="17"/>
      <c r="F683" s="17"/>
      <c r="G683" s="18"/>
      <c r="H683" s="18"/>
      <c r="I683" s="19"/>
      <c r="L683" s="291"/>
    </row>
    <row r="684" spans="1:12" s="14" customFormat="1" ht="15" customHeight="1" x14ac:dyDescent="0.25">
      <c r="A684" s="15"/>
      <c r="B684" s="189"/>
      <c r="C684" s="13"/>
      <c r="D684" s="16"/>
      <c r="E684" s="17"/>
      <c r="F684" s="17"/>
      <c r="G684" s="18"/>
      <c r="H684" s="18"/>
      <c r="I684" s="19"/>
      <c r="L684" s="291"/>
    </row>
    <row r="685" spans="1:12" s="14" customFormat="1" ht="15" customHeight="1" x14ac:dyDescent="0.25">
      <c r="A685" s="15"/>
      <c r="B685" s="189"/>
      <c r="C685" s="13"/>
      <c r="D685" s="16"/>
      <c r="E685" s="17"/>
      <c r="F685" s="17"/>
      <c r="G685" s="18"/>
      <c r="H685" s="18"/>
      <c r="I685" s="19"/>
      <c r="L685" s="291"/>
    </row>
    <row r="686" spans="1:12" s="14" customFormat="1" ht="15" customHeight="1" x14ac:dyDescent="0.25">
      <c r="A686" s="15"/>
      <c r="B686" s="189"/>
      <c r="C686" s="13"/>
      <c r="D686" s="16"/>
      <c r="E686" s="17"/>
      <c r="F686" s="17"/>
      <c r="G686" s="18"/>
      <c r="H686" s="18"/>
      <c r="I686" s="19"/>
      <c r="L686" s="291"/>
    </row>
    <row r="687" spans="1:12" s="14" customFormat="1" ht="15" customHeight="1" x14ac:dyDescent="0.25">
      <c r="A687" s="15"/>
      <c r="B687" s="189"/>
      <c r="C687" s="13"/>
      <c r="D687" s="16"/>
      <c r="E687" s="17"/>
      <c r="F687" s="17"/>
      <c r="G687" s="18"/>
      <c r="H687" s="18"/>
      <c r="I687" s="19"/>
      <c r="L687" s="291"/>
    </row>
    <row r="688" spans="1:12" s="14" customFormat="1" ht="15" customHeight="1" x14ac:dyDescent="0.25">
      <c r="A688" s="15"/>
      <c r="B688" s="189"/>
      <c r="C688" s="13"/>
      <c r="D688" s="16"/>
      <c r="E688" s="17"/>
      <c r="F688" s="17"/>
      <c r="G688" s="18"/>
      <c r="H688" s="18"/>
      <c r="I688" s="19"/>
      <c r="L688" s="291"/>
    </row>
    <row r="689" spans="1:12" s="14" customFormat="1" ht="15" customHeight="1" x14ac:dyDescent="0.25">
      <c r="A689" s="15"/>
      <c r="B689" s="189"/>
      <c r="C689" s="13"/>
      <c r="D689" s="16"/>
      <c r="E689" s="17"/>
      <c r="F689" s="17"/>
      <c r="G689" s="18"/>
      <c r="H689" s="18"/>
      <c r="I689" s="19"/>
      <c r="L689" s="291"/>
    </row>
    <row r="690" spans="1:12" s="14" customFormat="1" ht="15" customHeight="1" x14ac:dyDescent="0.25">
      <c r="A690" s="15"/>
      <c r="B690" s="189"/>
      <c r="C690" s="13"/>
      <c r="D690" s="16"/>
      <c r="E690" s="17"/>
      <c r="F690" s="17"/>
      <c r="G690" s="18"/>
      <c r="H690" s="18"/>
      <c r="I690" s="19"/>
      <c r="L690" s="291"/>
    </row>
    <row r="691" spans="1:12" s="14" customFormat="1" ht="15" customHeight="1" x14ac:dyDescent="0.25">
      <c r="A691" s="15"/>
      <c r="B691" s="189"/>
      <c r="C691" s="13"/>
      <c r="D691" s="16"/>
      <c r="E691" s="17"/>
      <c r="F691" s="17"/>
      <c r="G691" s="18"/>
      <c r="H691" s="18"/>
      <c r="I691" s="19"/>
      <c r="L691" s="291"/>
    </row>
    <row r="692" spans="1:12" s="14" customFormat="1" ht="15" customHeight="1" x14ac:dyDescent="0.25">
      <c r="A692" s="15"/>
      <c r="B692" s="189"/>
      <c r="C692" s="13"/>
      <c r="D692" s="16"/>
      <c r="E692" s="17"/>
      <c r="F692" s="17"/>
      <c r="G692" s="18"/>
      <c r="H692" s="18"/>
      <c r="I692" s="19"/>
      <c r="L692" s="291"/>
    </row>
    <row r="693" spans="1:12" s="14" customFormat="1" ht="15" customHeight="1" x14ac:dyDescent="0.25">
      <c r="A693" s="15"/>
      <c r="B693" s="189"/>
      <c r="C693" s="13"/>
      <c r="D693" s="16"/>
      <c r="E693" s="17"/>
      <c r="F693" s="17"/>
      <c r="G693" s="18"/>
      <c r="H693" s="18"/>
      <c r="I693" s="19"/>
      <c r="L693" s="291"/>
    </row>
    <row r="694" spans="1:12" s="14" customFormat="1" ht="15" customHeight="1" x14ac:dyDescent="0.25">
      <c r="A694" s="15"/>
      <c r="B694" s="189"/>
      <c r="C694" s="13"/>
      <c r="D694" s="16"/>
      <c r="E694" s="17"/>
      <c r="F694" s="17"/>
      <c r="G694" s="18"/>
      <c r="H694" s="18"/>
      <c r="I694" s="19"/>
      <c r="L694" s="291"/>
    </row>
    <row r="695" spans="1:12" s="14" customFormat="1" ht="15" customHeight="1" x14ac:dyDescent="0.25">
      <c r="A695" s="15"/>
      <c r="B695" s="189"/>
      <c r="C695" s="13"/>
      <c r="D695" s="16"/>
      <c r="E695" s="17"/>
      <c r="F695" s="17"/>
      <c r="G695" s="18"/>
      <c r="H695" s="18"/>
      <c r="I695" s="19"/>
      <c r="L695" s="291"/>
    </row>
    <row r="696" spans="1:12" s="14" customFormat="1" ht="15" customHeight="1" x14ac:dyDescent="0.25">
      <c r="A696" s="15"/>
      <c r="B696" s="189"/>
      <c r="C696" s="13"/>
      <c r="D696" s="16"/>
      <c r="E696" s="17"/>
      <c r="F696" s="17"/>
      <c r="G696" s="18"/>
      <c r="H696" s="18"/>
      <c r="I696" s="19"/>
      <c r="L696" s="291"/>
    </row>
    <row r="697" spans="1:12" s="14" customFormat="1" ht="15" customHeight="1" x14ac:dyDescent="0.25">
      <c r="A697" s="15"/>
      <c r="B697" s="189"/>
      <c r="C697" s="13"/>
      <c r="D697" s="16"/>
      <c r="E697" s="17"/>
      <c r="F697" s="17"/>
      <c r="G697" s="18"/>
      <c r="H697" s="18"/>
      <c r="I697" s="19"/>
      <c r="L697" s="291"/>
    </row>
    <row r="698" spans="1:12" s="14" customFormat="1" ht="15" customHeight="1" x14ac:dyDescent="0.25">
      <c r="A698" s="15"/>
      <c r="B698" s="189"/>
      <c r="C698" s="13"/>
      <c r="D698" s="16"/>
      <c r="E698" s="17"/>
      <c r="F698" s="17"/>
      <c r="G698" s="18"/>
      <c r="H698" s="18"/>
      <c r="I698" s="19"/>
      <c r="L698" s="291"/>
    </row>
    <row r="699" spans="1:12" s="14" customFormat="1" ht="15" customHeight="1" x14ac:dyDescent="0.25">
      <c r="A699" s="15"/>
      <c r="B699" s="189"/>
      <c r="C699" s="13"/>
      <c r="D699" s="16"/>
      <c r="E699" s="17"/>
      <c r="F699" s="17"/>
      <c r="G699" s="18"/>
      <c r="H699" s="18"/>
      <c r="I699" s="19"/>
      <c r="L699" s="291"/>
    </row>
    <row r="700" spans="1:12" s="14" customFormat="1" ht="15" customHeight="1" x14ac:dyDescent="0.25">
      <c r="A700" s="15"/>
      <c r="B700" s="189"/>
      <c r="C700" s="13"/>
      <c r="D700" s="16"/>
      <c r="E700" s="17"/>
      <c r="F700" s="17"/>
      <c r="G700" s="18"/>
      <c r="H700" s="18"/>
      <c r="I700" s="19"/>
      <c r="L700" s="291"/>
    </row>
    <row r="701" spans="1:12" s="14" customFormat="1" ht="15" customHeight="1" x14ac:dyDescent="0.25">
      <c r="A701" s="15"/>
      <c r="B701" s="189"/>
      <c r="C701" s="13"/>
      <c r="D701" s="16"/>
      <c r="E701" s="17"/>
      <c r="F701" s="17"/>
      <c r="G701" s="18"/>
      <c r="H701" s="18"/>
      <c r="I701" s="19"/>
      <c r="L701" s="291"/>
    </row>
    <row r="702" spans="1:12" s="14" customFormat="1" ht="15" customHeight="1" x14ac:dyDescent="0.25">
      <c r="A702" s="15"/>
      <c r="B702" s="189"/>
      <c r="C702" s="13"/>
      <c r="D702" s="16"/>
      <c r="E702" s="17"/>
      <c r="F702" s="17"/>
      <c r="G702" s="18"/>
      <c r="H702" s="18"/>
      <c r="I702" s="19"/>
      <c r="L702" s="291"/>
    </row>
    <row r="703" spans="1:12" s="14" customFormat="1" ht="15" customHeight="1" x14ac:dyDescent="0.25">
      <c r="A703" s="15"/>
      <c r="B703" s="189"/>
      <c r="C703" s="13"/>
      <c r="D703" s="16"/>
      <c r="E703" s="17"/>
      <c r="F703" s="17"/>
      <c r="G703" s="18"/>
      <c r="H703" s="18"/>
      <c r="I703" s="19"/>
      <c r="L703" s="291"/>
    </row>
    <row r="704" spans="1:12" s="14" customFormat="1" ht="15" customHeight="1" x14ac:dyDescent="0.25">
      <c r="A704" s="15"/>
      <c r="B704" s="189"/>
      <c r="C704" s="13"/>
      <c r="D704" s="16"/>
      <c r="E704" s="17"/>
      <c r="F704" s="17"/>
      <c r="G704" s="18"/>
      <c r="H704" s="18"/>
      <c r="I704" s="19"/>
      <c r="L704" s="291"/>
    </row>
    <row r="705" spans="1:12" s="14" customFormat="1" ht="15" customHeight="1" x14ac:dyDescent="0.25">
      <c r="A705" s="15"/>
      <c r="B705" s="189"/>
      <c r="C705" s="13"/>
      <c r="D705" s="16"/>
      <c r="E705" s="17"/>
      <c r="F705" s="17"/>
      <c r="G705" s="18"/>
      <c r="H705" s="18"/>
      <c r="I705" s="19"/>
      <c r="L705" s="291"/>
    </row>
    <row r="706" spans="1:12" s="14" customFormat="1" ht="15" customHeight="1" x14ac:dyDescent="0.25">
      <c r="A706" s="15"/>
      <c r="B706" s="189"/>
      <c r="C706" s="13"/>
      <c r="D706" s="16"/>
      <c r="E706" s="17"/>
      <c r="F706" s="17"/>
      <c r="G706" s="18"/>
      <c r="H706" s="18"/>
      <c r="I706" s="19"/>
      <c r="L706" s="291"/>
    </row>
    <row r="707" spans="1:12" s="14" customFormat="1" ht="15" customHeight="1" x14ac:dyDescent="0.25">
      <c r="A707" s="15"/>
      <c r="B707" s="189"/>
      <c r="C707" s="13"/>
      <c r="D707" s="16"/>
      <c r="E707" s="17"/>
      <c r="F707" s="17"/>
      <c r="G707" s="18"/>
      <c r="H707" s="18"/>
      <c r="I707" s="19"/>
      <c r="L707" s="291"/>
    </row>
    <row r="708" spans="1:12" s="14" customFormat="1" ht="15" customHeight="1" x14ac:dyDescent="0.25">
      <c r="A708" s="15"/>
      <c r="B708" s="189"/>
      <c r="C708" s="13"/>
      <c r="D708" s="16"/>
      <c r="E708" s="17"/>
      <c r="F708" s="17"/>
      <c r="G708" s="18"/>
      <c r="H708" s="18"/>
      <c r="I708" s="19"/>
      <c r="L708" s="291"/>
    </row>
    <row r="709" spans="1:12" s="14" customFormat="1" ht="15" customHeight="1" x14ac:dyDescent="0.25">
      <c r="A709" s="15"/>
      <c r="B709" s="189"/>
      <c r="C709" s="13"/>
      <c r="D709" s="16"/>
      <c r="E709" s="17"/>
      <c r="F709" s="17"/>
      <c r="G709" s="18"/>
      <c r="H709" s="18"/>
      <c r="I709" s="19"/>
      <c r="L709" s="291"/>
    </row>
    <row r="710" spans="1:12" s="14" customFormat="1" ht="15" customHeight="1" x14ac:dyDescent="0.25">
      <c r="A710" s="15"/>
      <c r="B710" s="189"/>
      <c r="C710" s="13"/>
      <c r="D710" s="16"/>
      <c r="E710" s="17"/>
      <c r="F710" s="17"/>
      <c r="G710" s="18"/>
      <c r="H710" s="18"/>
      <c r="I710" s="19"/>
      <c r="L710" s="291"/>
    </row>
    <row r="711" spans="1:12" s="14" customFormat="1" ht="15" customHeight="1" x14ac:dyDescent="0.25">
      <c r="A711" s="15"/>
      <c r="B711" s="189"/>
      <c r="C711" s="13"/>
      <c r="D711" s="16"/>
      <c r="E711" s="17"/>
      <c r="F711" s="17"/>
      <c r="G711" s="18"/>
      <c r="H711" s="18"/>
      <c r="I711" s="19"/>
      <c r="L711" s="291"/>
    </row>
    <row r="712" spans="1:12" s="14" customFormat="1" ht="15" customHeight="1" x14ac:dyDescent="0.25">
      <c r="A712" s="15"/>
      <c r="B712" s="189"/>
      <c r="C712" s="13"/>
      <c r="D712" s="16"/>
      <c r="E712" s="17"/>
      <c r="F712" s="17"/>
      <c r="G712" s="18"/>
      <c r="H712" s="18"/>
      <c r="I712" s="19"/>
      <c r="L712" s="291"/>
    </row>
    <row r="713" spans="1:12" s="14" customFormat="1" ht="15" customHeight="1" x14ac:dyDescent="0.25">
      <c r="A713" s="15"/>
      <c r="B713" s="189"/>
      <c r="C713" s="13"/>
      <c r="D713" s="16"/>
      <c r="E713" s="17"/>
      <c r="F713" s="17"/>
      <c r="G713" s="18"/>
      <c r="H713" s="18"/>
      <c r="I713" s="19"/>
      <c r="L713" s="291"/>
    </row>
    <row r="714" spans="1:12" s="14" customFormat="1" ht="15" customHeight="1" x14ac:dyDescent="0.25">
      <c r="A714" s="15"/>
      <c r="B714" s="189"/>
      <c r="C714" s="13"/>
      <c r="D714" s="16"/>
      <c r="E714" s="17"/>
      <c r="F714" s="17"/>
      <c r="G714" s="18"/>
      <c r="H714" s="18"/>
      <c r="I714" s="19"/>
      <c r="L714" s="291"/>
    </row>
    <row r="715" spans="1:12" s="14" customFormat="1" ht="15" customHeight="1" x14ac:dyDescent="0.25">
      <c r="A715" s="15"/>
      <c r="B715" s="189"/>
      <c r="C715" s="13"/>
      <c r="D715" s="16"/>
      <c r="E715" s="17"/>
      <c r="F715" s="17"/>
      <c r="G715" s="18"/>
      <c r="H715" s="18"/>
      <c r="I715" s="19"/>
      <c r="L715" s="291"/>
    </row>
    <row r="716" spans="1:12" s="14" customFormat="1" ht="15" customHeight="1" x14ac:dyDescent="0.25">
      <c r="A716" s="15"/>
      <c r="B716" s="189"/>
      <c r="C716" s="13"/>
      <c r="D716" s="16"/>
      <c r="E716" s="17"/>
      <c r="F716" s="17"/>
      <c r="G716" s="18"/>
      <c r="H716" s="18"/>
      <c r="I716" s="19"/>
      <c r="L716" s="291"/>
    </row>
    <row r="717" spans="1:12" s="14" customFormat="1" ht="15" customHeight="1" x14ac:dyDescent="0.25">
      <c r="A717" s="15"/>
      <c r="B717" s="189"/>
      <c r="C717" s="13"/>
      <c r="D717" s="16"/>
      <c r="E717" s="17"/>
      <c r="F717" s="17"/>
      <c r="G717" s="18"/>
      <c r="H717" s="18"/>
      <c r="I717" s="19"/>
      <c r="L717" s="291"/>
    </row>
    <row r="718" spans="1:12" s="14" customFormat="1" ht="15" customHeight="1" x14ac:dyDescent="0.25">
      <c r="A718" s="15"/>
      <c r="B718" s="189"/>
      <c r="C718" s="13"/>
      <c r="D718" s="16"/>
      <c r="E718" s="17"/>
      <c r="F718" s="17"/>
      <c r="G718" s="18"/>
      <c r="H718" s="18"/>
      <c r="I718" s="19"/>
      <c r="L718" s="291"/>
    </row>
    <row r="719" spans="1:12" s="14" customFormat="1" ht="15" customHeight="1" x14ac:dyDescent="0.25">
      <c r="A719" s="15"/>
      <c r="B719" s="189"/>
      <c r="C719" s="13"/>
      <c r="D719" s="16"/>
      <c r="E719" s="17"/>
      <c r="F719" s="17"/>
      <c r="G719" s="18"/>
      <c r="H719" s="18"/>
      <c r="I719" s="19"/>
      <c r="L719" s="291"/>
    </row>
    <row r="720" spans="1:12" s="14" customFormat="1" ht="15" customHeight="1" x14ac:dyDescent="0.25">
      <c r="A720" s="15"/>
      <c r="B720" s="189"/>
      <c r="C720" s="13"/>
      <c r="D720" s="16"/>
      <c r="E720" s="17"/>
      <c r="F720" s="17"/>
      <c r="G720" s="18"/>
      <c r="H720" s="18"/>
      <c r="I720" s="19"/>
      <c r="L720" s="291"/>
    </row>
    <row r="721" spans="1:12" s="14" customFormat="1" ht="15" customHeight="1" x14ac:dyDescent="0.25">
      <c r="A721" s="15"/>
      <c r="B721" s="189"/>
      <c r="C721" s="13"/>
      <c r="D721" s="16"/>
      <c r="E721" s="17"/>
      <c r="F721" s="17"/>
      <c r="G721" s="18"/>
      <c r="H721" s="18"/>
      <c r="I721" s="19"/>
      <c r="L721" s="291"/>
    </row>
    <row r="722" spans="1:12" s="14" customFormat="1" ht="15" customHeight="1" x14ac:dyDescent="0.25">
      <c r="A722" s="15"/>
      <c r="B722" s="189"/>
      <c r="C722" s="13"/>
      <c r="D722" s="16"/>
      <c r="E722" s="17"/>
      <c r="F722" s="17"/>
      <c r="G722" s="18"/>
      <c r="H722" s="18"/>
      <c r="I722" s="19"/>
      <c r="L722" s="291"/>
    </row>
    <row r="723" spans="1:12" s="14" customFormat="1" ht="15" customHeight="1" x14ac:dyDescent="0.25">
      <c r="A723" s="15"/>
      <c r="B723" s="189"/>
      <c r="C723" s="13"/>
      <c r="D723" s="16"/>
      <c r="E723" s="17"/>
      <c r="F723" s="17"/>
      <c r="G723" s="18"/>
      <c r="H723" s="18"/>
      <c r="I723" s="19"/>
      <c r="L723" s="291"/>
    </row>
    <row r="724" spans="1:12" s="14" customFormat="1" ht="15" customHeight="1" x14ac:dyDescent="0.25">
      <c r="A724" s="15"/>
      <c r="B724" s="189"/>
      <c r="C724" s="13"/>
      <c r="D724" s="16"/>
      <c r="E724" s="17"/>
      <c r="F724" s="17"/>
      <c r="G724" s="18"/>
      <c r="H724" s="18"/>
      <c r="I724" s="19"/>
      <c r="L724" s="291"/>
    </row>
    <row r="725" spans="1:12" s="14" customFormat="1" ht="15" customHeight="1" x14ac:dyDescent="0.25">
      <c r="A725" s="15"/>
      <c r="B725" s="189"/>
      <c r="C725" s="13"/>
      <c r="D725" s="16"/>
      <c r="E725" s="17"/>
      <c r="F725" s="17"/>
      <c r="G725" s="18"/>
      <c r="H725" s="18"/>
      <c r="I725" s="19"/>
      <c r="L725" s="291"/>
    </row>
    <row r="726" spans="1:12" s="14" customFormat="1" ht="15" customHeight="1" x14ac:dyDescent="0.25">
      <c r="A726" s="15"/>
      <c r="B726" s="189"/>
      <c r="C726" s="13"/>
      <c r="D726" s="16"/>
      <c r="E726" s="17"/>
      <c r="F726" s="17"/>
      <c r="G726" s="18"/>
      <c r="H726" s="18"/>
      <c r="I726" s="19"/>
      <c r="L726" s="291"/>
    </row>
    <row r="727" spans="1:12" s="14" customFormat="1" ht="15" customHeight="1" x14ac:dyDescent="0.25">
      <c r="A727" s="15"/>
      <c r="B727" s="189"/>
      <c r="C727" s="13"/>
      <c r="D727" s="16"/>
      <c r="E727" s="17"/>
      <c r="F727" s="17"/>
      <c r="G727" s="18"/>
      <c r="H727" s="18"/>
      <c r="I727" s="19"/>
      <c r="L727" s="291"/>
    </row>
    <row r="728" spans="1:12" s="14" customFormat="1" ht="15" customHeight="1" x14ac:dyDescent="0.25">
      <c r="A728" s="15"/>
      <c r="B728" s="189"/>
      <c r="C728" s="13"/>
      <c r="D728" s="16"/>
      <c r="E728" s="17"/>
      <c r="F728" s="17"/>
      <c r="G728" s="18"/>
      <c r="H728" s="18"/>
      <c r="I728" s="19"/>
      <c r="L728" s="291"/>
    </row>
    <row r="729" spans="1:12" s="14" customFormat="1" ht="15" customHeight="1" x14ac:dyDescent="0.25">
      <c r="A729" s="15"/>
      <c r="B729" s="189"/>
      <c r="C729" s="13"/>
      <c r="D729" s="16"/>
      <c r="E729" s="17"/>
      <c r="F729" s="17"/>
      <c r="G729" s="18"/>
      <c r="H729" s="18"/>
      <c r="I729" s="19"/>
      <c r="L729" s="291"/>
    </row>
    <row r="730" spans="1:12" s="14" customFormat="1" ht="15" customHeight="1" x14ac:dyDescent="0.25">
      <c r="A730" s="15"/>
      <c r="B730" s="189"/>
      <c r="C730" s="13"/>
      <c r="D730" s="16"/>
      <c r="E730" s="17"/>
      <c r="F730" s="17"/>
      <c r="G730" s="18"/>
      <c r="H730" s="18"/>
      <c r="I730" s="19"/>
      <c r="L730" s="291"/>
    </row>
    <row r="731" spans="1:12" s="14" customFormat="1" ht="15" customHeight="1" x14ac:dyDescent="0.25">
      <c r="A731" s="15"/>
      <c r="B731" s="189"/>
      <c r="C731" s="13"/>
      <c r="D731" s="16"/>
      <c r="E731" s="17"/>
      <c r="F731" s="17"/>
      <c r="G731" s="18"/>
      <c r="H731" s="18"/>
      <c r="I731" s="19"/>
      <c r="L731" s="291"/>
    </row>
    <row r="732" spans="1:12" s="14" customFormat="1" ht="15" customHeight="1" x14ac:dyDescent="0.25">
      <c r="A732" s="15"/>
      <c r="B732" s="189"/>
      <c r="C732" s="13"/>
      <c r="D732" s="16"/>
      <c r="E732" s="17"/>
      <c r="F732" s="17"/>
      <c r="G732" s="18"/>
      <c r="H732" s="18"/>
      <c r="I732" s="19"/>
      <c r="L732" s="291"/>
    </row>
    <row r="733" spans="1:12" s="14" customFormat="1" ht="15" customHeight="1" x14ac:dyDescent="0.25">
      <c r="A733" s="15"/>
      <c r="B733" s="189"/>
      <c r="C733" s="13"/>
      <c r="D733" s="16"/>
      <c r="E733" s="17"/>
      <c r="F733" s="17"/>
      <c r="G733" s="18"/>
      <c r="H733" s="18"/>
      <c r="I733" s="19"/>
      <c r="L733" s="291"/>
    </row>
    <row r="734" spans="1:12" s="14" customFormat="1" ht="15" customHeight="1" x14ac:dyDescent="0.25">
      <c r="A734" s="15"/>
      <c r="B734" s="189"/>
      <c r="C734" s="13"/>
      <c r="D734" s="16"/>
      <c r="E734" s="17"/>
      <c r="F734" s="17"/>
      <c r="G734" s="18"/>
      <c r="H734" s="18"/>
      <c r="I734" s="19"/>
      <c r="L734" s="291"/>
    </row>
    <row r="735" spans="1:12" s="14" customFormat="1" ht="15" customHeight="1" x14ac:dyDescent="0.25">
      <c r="A735" s="15"/>
      <c r="B735" s="189"/>
      <c r="C735" s="13"/>
      <c r="D735" s="16"/>
      <c r="E735" s="17"/>
      <c r="F735" s="17"/>
      <c r="G735" s="18"/>
      <c r="H735" s="18"/>
      <c r="I735" s="19"/>
      <c r="L735" s="291"/>
    </row>
    <row r="736" spans="1:12" s="14" customFormat="1" ht="15" customHeight="1" x14ac:dyDescent="0.25">
      <c r="A736" s="15"/>
      <c r="B736" s="189"/>
      <c r="C736" s="13"/>
      <c r="D736" s="16"/>
      <c r="E736" s="17"/>
      <c r="F736" s="17"/>
      <c r="G736" s="18"/>
      <c r="H736" s="18"/>
      <c r="I736" s="19"/>
      <c r="L736" s="291"/>
    </row>
    <row r="737" spans="1:12" s="14" customFormat="1" ht="15" customHeight="1" x14ac:dyDescent="0.25">
      <c r="A737" s="15"/>
      <c r="B737" s="189"/>
      <c r="C737" s="13"/>
      <c r="D737" s="16"/>
      <c r="E737" s="17"/>
      <c r="F737" s="17"/>
      <c r="G737" s="18"/>
      <c r="H737" s="18"/>
      <c r="I737" s="19"/>
      <c r="L737" s="291"/>
    </row>
    <row r="738" spans="1:12" s="14" customFormat="1" ht="15" customHeight="1" x14ac:dyDescent="0.25">
      <c r="A738" s="15"/>
      <c r="B738" s="189"/>
      <c r="C738" s="13"/>
      <c r="D738" s="16"/>
      <c r="E738" s="17"/>
      <c r="F738" s="17"/>
      <c r="G738" s="18"/>
      <c r="H738" s="18"/>
      <c r="I738" s="19"/>
      <c r="L738" s="291"/>
    </row>
    <row r="739" spans="1:12" s="14" customFormat="1" ht="15" customHeight="1" x14ac:dyDescent="0.25">
      <c r="A739" s="15"/>
      <c r="B739" s="189"/>
      <c r="C739" s="13"/>
      <c r="D739" s="16"/>
      <c r="E739" s="17"/>
      <c r="F739" s="17"/>
      <c r="G739" s="18"/>
      <c r="H739" s="18"/>
      <c r="I739" s="19"/>
      <c r="L739" s="291"/>
    </row>
    <row r="740" spans="1:12" s="14" customFormat="1" ht="15" customHeight="1" x14ac:dyDescent="0.25">
      <c r="A740" s="15"/>
      <c r="B740" s="189"/>
      <c r="C740" s="13"/>
      <c r="D740" s="16"/>
      <c r="E740" s="17"/>
      <c r="F740" s="17"/>
      <c r="G740" s="18"/>
      <c r="H740" s="18"/>
      <c r="I740" s="19"/>
      <c r="L740" s="291"/>
    </row>
    <row r="741" spans="1:12" s="14" customFormat="1" ht="15" customHeight="1" x14ac:dyDescent="0.25">
      <c r="A741" s="15"/>
      <c r="B741" s="189"/>
      <c r="C741" s="13"/>
      <c r="D741" s="16"/>
      <c r="E741" s="17"/>
      <c r="F741" s="17"/>
      <c r="G741" s="18"/>
      <c r="H741" s="18"/>
      <c r="I741" s="19"/>
      <c r="L741" s="291"/>
    </row>
    <row r="742" spans="1:12" s="14" customFormat="1" ht="15" customHeight="1" x14ac:dyDescent="0.25">
      <c r="A742" s="15"/>
      <c r="B742" s="189"/>
      <c r="C742" s="13"/>
      <c r="D742" s="16"/>
      <c r="E742" s="17"/>
      <c r="F742" s="17"/>
      <c r="G742" s="18"/>
      <c r="H742" s="18"/>
      <c r="I742" s="19"/>
      <c r="L742" s="291"/>
    </row>
    <row r="743" spans="1:12" s="14" customFormat="1" ht="15" customHeight="1" x14ac:dyDescent="0.25">
      <c r="A743" s="15"/>
      <c r="B743" s="189"/>
      <c r="C743" s="13"/>
      <c r="D743" s="16"/>
      <c r="E743" s="17"/>
      <c r="F743" s="17"/>
      <c r="G743" s="18"/>
      <c r="H743" s="18"/>
      <c r="I743" s="19"/>
      <c r="L743" s="291"/>
    </row>
    <row r="744" spans="1:12" s="14" customFormat="1" ht="15" customHeight="1" x14ac:dyDescent="0.25">
      <c r="A744" s="15"/>
      <c r="B744" s="189"/>
      <c r="C744" s="13"/>
      <c r="D744" s="16"/>
      <c r="E744" s="17"/>
      <c r="F744" s="17"/>
      <c r="G744" s="18"/>
      <c r="H744" s="18"/>
      <c r="I744" s="19"/>
      <c r="L744" s="291"/>
    </row>
    <row r="745" spans="1:12" s="14" customFormat="1" ht="15" customHeight="1" x14ac:dyDescent="0.25">
      <c r="A745" s="15"/>
      <c r="B745" s="189"/>
      <c r="C745" s="13"/>
      <c r="D745" s="16"/>
      <c r="E745" s="17"/>
      <c r="F745" s="17"/>
      <c r="G745" s="18"/>
      <c r="H745" s="18"/>
      <c r="I745" s="19"/>
      <c r="L745" s="291"/>
    </row>
    <row r="746" spans="1:12" s="14" customFormat="1" ht="15" customHeight="1" x14ac:dyDescent="0.25">
      <c r="A746" s="15"/>
      <c r="B746" s="189"/>
      <c r="C746" s="13"/>
      <c r="D746" s="16"/>
      <c r="E746" s="17"/>
      <c r="F746" s="17"/>
      <c r="G746" s="18"/>
      <c r="H746" s="18"/>
      <c r="I746" s="19"/>
      <c r="L746" s="291"/>
    </row>
    <row r="747" spans="1:12" s="14" customFormat="1" ht="15" customHeight="1" x14ac:dyDescent="0.25">
      <c r="A747" s="15"/>
      <c r="B747" s="189"/>
      <c r="C747" s="13"/>
      <c r="D747" s="16"/>
      <c r="E747" s="17"/>
      <c r="F747" s="17"/>
      <c r="G747" s="18"/>
      <c r="H747" s="18"/>
      <c r="I747" s="19"/>
      <c r="L747" s="291"/>
    </row>
    <row r="748" spans="1:12" s="14" customFormat="1" ht="15" customHeight="1" x14ac:dyDescent="0.25">
      <c r="A748" s="15"/>
      <c r="B748" s="189"/>
      <c r="C748" s="13"/>
      <c r="D748" s="16"/>
      <c r="E748" s="17"/>
      <c r="F748" s="17"/>
      <c r="G748" s="18"/>
      <c r="H748" s="18"/>
      <c r="I748" s="19"/>
      <c r="L748" s="291"/>
    </row>
    <row r="749" spans="1:12" s="14" customFormat="1" ht="15" customHeight="1" x14ac:dyDescent="0.25">
      <c r="A749" s="15"/>
      <c r="B749" s="189"/>
      <c r="C749" s="13"/>
      <c r="D749" s="16"/>
      <c r="E749" s="17"/>
      <c r="F749" s="17"/>
      <c r="G749" s="18"/>
      <c r="H749" s="18"/>
      <c r="I749" s="19"/>
      <c r="L749" s="291"/>
    </row>
    <row r="750" spans="1:12" s="14" customFormat="1" ht="15" customHeight="1" x14ac:dyDescent="0.25">
      <c r="A750" s="15"/>
      <c r="B750" s="189"/>
      <c r="C750" s="13"/>
      <c r="D750" s="16"/>
      <c r="E750" s="17"/>
      <c r="F750" s="17"/>
      <c r="G750" s="18"/>
      <c r="H750" s="18"/>
      <c r="I750" s="19"/>
      <c r="L750" s="291"/>
    </row>
    <row r="751" spans="1:12" s="14" customFormat="1" ht="15" customHeight="1" x14ac:dyDescent="0.25">
      <c r="A751" s="15"/>
      <c r="B751" s="189"/>
      <c r="C751" s="13"/>
      <c r="D751" s="16"/>
      <c r="E751" s="17"/>
      <c r="F751" s="17"/>
      <c r="G751" s="18"/>
      <c r="H751" s="18"/>
      <c r="I751" s="19"/>
      <c r="L751" s="291"/>
    </row>
    <row r="752" spans="1:12" s="14" customFormat="1" ht="15" customHeight="1" x14ac:dyDescent="0.25">
      <c r="A752" s="15"/>
      <c r="B752" s="189"/>
      <c r="C752" s="13"/>
      <c r="D752" s="16"/>
      <c r="E752" s="17"/>
      <c r="F752" s="17"/>
      <c r="G752" s="18"/>
      <c r="H752" s="18"/>
      <c r="I752" s="19"/>
      <c r="L752" s="291"/>
    </row>
    <row r="753" spans="1:12" s="14" customFormat="1" ht="15" customHeight="1" x14ac:dyDescent="0.25">
      <c r="A753" s="15"/>
      <c r="B753" s="189"/>
      <c r="C753" s="13"/>
      <c r="D753" s="16"/>
      <c r="E753" s="17"/>
      <c r="F753" s="17"/>
      <c r="G753" s="18"/>
      <c r="H753" s="18"/>
      <c r="I753" s="19"/>
      <c r="L753" s="291"/>
    </row>
    <row r="754" spans="1:12" s="14" customFormat="1" ht="15" customHeight="1" x14ac:dyDescent="0.25">
      <c r="A754" s="15"/>
      <c r="B754" s="189"/>
      <c r="C754" s="13"/>
      <c r="D754" s="16"/>
      <c r="E754" s="17"/>
      <c r="F754" s="17"/>
      <c r="G754" s="18"/>
      <c r="H754" s="18"/>
      <c r="I754" s="19"/>
      <c r="L754" s="291"/>
    </row>
    <row r="755" spans="1:12" s="14" customFormat="1" ht="15" customHeight="1" x14ac:dyDescent="0.25">
      <c r="A755" s="15"/>
      <c r="B755" s="189"/>
      <c r="C755" s="13"/>
      <c r="D755" s="16"/>
      <c r="E755" s="17"/>
      <c r="F755" s="17"/>
      <c r="G755" s="18"/>
      <c r="H755" s="18"/>
      <c r="I755" s="19"/>
      <c r="L755" s="291"/>
    </row>
    <row r="756" spans="1:12" s="14" customFormat="1" ht="15" customHeight="1" x14ac:dyDescent="0.25">
      <c r="A756" s="15"/>
      <c r="B756" s="189"/>
      <c r="C756" s="13"/>
      <c r="D756" s="16"/>
      <c r="E756" s="17"/>
      <c r="F756" s="17"/>
      <c r="G756" s="18"/>
      <c r="H756" s="18"/>
      <c r="I756" s="19"/>
      <c r="L756" s="291"/>
    </row>
    <row r="757" spans="1:12" s="14" customFormat="1" ht="15" customHeight="1" x14ac:dyDescent="0.25">
      <c r="A757" s="15"/>
      <c r="B757" s="189"/>
      <c r="C757" s="13"/>
      <c r="D757" s="16"/>
      <c r="E757" s="17"/>
      <c r="F757" s="17"/>
      <c r="G757" s="18"/>
      <c r="H757" s="18"/>
      <c r="I757" s="19"/>
      <c r="L757" s="291"/>
    </row>
    <row r="758" spans="1:12" s="14" customFormat="1" ht="15" customHeight="1" x14ac:dyDescent="0.25">
      <c r="A758" s="15"/>
      <c r="B758" s="189"/>
      <c r="C758" s="13"/>
      <c r="D758" s="16"/>
      <c r="E758" s="17"/>
      <c r="F758" s="17"/>
      <c r="G758" s="18"/>
      <c r="H758" s="18"/>
      <c r="I758" s="19"/>
      <c r="L758" s="291"/>
    </row>
    <row r="759" spans="1:12" s="14" customFormat="1" ht="15" customHeight="1" x14ac:dyDescent="0.25">
      <c r="A759" s="15"/>
      <c r="B759" s="189"/>
      <c r="C759" s="13"/>
      <c r="D759" s="16"/>
      <c r="E759" s="17"/>
      <c r="F759" s="17"/>
      <c r="G759" s="18"/>
      <c r="H759" s="18"/>
      <c r="I759" s="19"/>
      <c r="L759" s="291"/>
    </row>
    <row r="760" spans="1:12" s="14" customFormat="1" ht="15" customHeight="1" x14ac:dyDescent="0.25">
      <c r="A760" s="15"/>
      <c r="B760" s="189"/>
      <c r="C760" s="13"/>
      <c r="D760" s="16"/>
      <c r="E760" s="17"/>
      <c r="F760" s="17"/>
      <c r="G760" s="18"/>
      <c r="H760" s="18"/>
      <c r="I760" s="19"/>
      <c r="L760" s="291"/>
    </row>
    <row r="761" spans="1:12" s="14" customFormat="1" ht="15" customHeight="1" x14ac:dyDescent="0.25">
      <c r="A761" s="15"/>
      <c r="B761" s="189"/>
      <c r="C761" s="13"/>
      <c r="D761" s="16"/>
      <c r="E761" s="17"/>
      <c r="F761" s="17"/>
      <c r="G761" s="18"/>
      <c r="H761" s="18"/>
      <c r="I761" s="19"/>
      <c r="L761" s="291"/>
    </row>
    <row r="762" spans="1:12" s="14" customFormat="1" ht="15" customHeight="1" x14ac:dyDescent="0.25">
      <c r="A762" s="15"/>
      <c r="B762" s="189"/>
      <c r="C762" s="13"/>
      <c r="D762" s="16"/>
      <c r="E762" s="17"/>
      <c r="F762" s="17"/>
      <c r="G762" s="18"/>
      <c r="H762" s="18"/>
      <c r="I762" s="19"/>
      <c r="L762" s="291"/>
    </row>
    <row r="763" spans="1:12" s="14" customFormat="1" ht="15" customHeight="1" x14ac:dyDescent="0.25">
      <c r="A763" s="15"/>
      <c r="B763" s="189"/>
      <c r="C763" s="13"/>
      <c r="D763" s="16"/>
      <c r="E763" s="17"/>
      <c r="F763" s="17"/>
      <c r="G763" s="18"/>
      <c r="H763" s="18"/>
      <c r="I763" s="19"/>
      <c r="L763" s="291"/>
    </row>
    <row r="764" spans="1:12" s="14" customFormat="1" ht="15" customHeight="1" x14ac:dyDescent="0.25">
      <c r="A764" s="15"/>
      <c r="B764" s="189"/>
      <c r="C764" s="13"/>
      <c r="D764" s="16"/>
      <c r="E764" s="17"/>
      <c r="F764" s="17"/>
      <c r="G764" s="18"/>
      <c r="H764" s="18"/>
      <c r="I764" s="19"/>
      <c r="L764" s="291"/>
    </row>
    <row r="765" spans="1:12" s="14" customFormat="1" ht="15" customHeight="1" x14ac:dyDescent="0.25">
      <c r="A765" s="15"/>
      <c r="B765" s="189"/>
      <c r="C765" s="13"/>
      <c r="D765" s="16"/>
      <c r="E765" s="17"/>
      <c r="F765" s="17"/>
      <c r="G765" s="18"/>
      <c r="H765" s="18"/>
      <c r="I765" s="19"/>
      <c r="L765" s="291"/>
    </row>
    <row r="766" spans="1:12" s="14" customFormat="1" ht="15" customHeight="1" x14ac:dyDescent="0.25">
      <c r="A766" s="15"/>
      <c r="B766" s="189"/>
      <c r="C766" s="13"/>
      <c r="D766" s="16"/>
      <c r="E766" s="17"/>
      <c r="F766" s="17"/>
      <c r="G766" s="18"/>
      <c r="H766" s="18"/>
      <c r="I766" s="19"/>
      <c r="L766" s="291"/>
    </row>
    <row r="767" spans="1:12" s="14" customFormat="1" ht="15" customHeight="1" x14ac:dyDescent="0.25">
      <c r="A767" s="15"/>
      <c r="B767" s="189"/>
      <c r="C767" s="13"/>
      <c r="D767" s="16"/>
      <c r="E767" s="17"/>
      <c r="F767" s="17"/>
      <c r="G767" s="18"/>
      <c r="H767" s="18"/>
      <c r="I767" s="19"/>
      <c r="L767" s="291"/>
    </row>
    <row r="768" spans="1:12" s="14" customFormat="1" ht="15" customHeight="1" x14ac:dyDescent="0.25">
      <c r="A768" s="15"/>
      <c r="B768" s="189"/>
      <c r="C768" s="13"/>
      <c r="D768" s="16"/>
      <c r="E768" s="17"/>
      <c r="F768" s="17"/>
      <c r="G768" s="18"/>
      <c r="H768" s="18"/>
      <c r="I768" s="19"/>
      <c r="L768" s="291"/>
    </row>
    <row r="769" spans="1:12" s="14" customFormat="1" ht="15" customHeight="1" x14ac:dyDescent="0.25">
      <c r="A769" s="15"/>
      <c r="B769" s="189"/>
      <c r="C769" s="13"/>
      <c r="D769" s="16"/>
      <c r="E769" s="17"/>
      <c r="F769" s="17"/>
      <c r="G769" s="18"/>
      <c r="H769" s="18"/>
      <c r="I769" s="19"/>
      <c r="L769" s="291"/>
    </row>
    <row r="770" spans="1:12" s="14" customFormat="1" ht="15" customHeight="1" x14ac:dyDescent="0.25">
      <c r="A770" s="15"/>
      <c r="B770" s="189"/>
      <c r="C770" s="13"/>
      <c r="D770" s="16"/>
      <c r="E770" s="17"/>
      <c r="F770" s="17"/>
      <c r="G770" s="18"/>
      <c r="H770" s="18"/>
      <c r="I770" s="19"/>
      <c r="L770" s="291"/>
    </row>
    <row r="771" spans="1:12" s="14" customFormat="1" ht="15" customHeight="1" x14ac:dyDescent="0.25">
      <c r="A771" s="15"/>
      <c r="B771" s="189"/>
      <c r="C771" s="13"/>
      <c r="D771" s="16"/>
      <c r="E771" s="17"/>
      <c r="F771" s="17"/>
      <c r="G771" s="18"/>
      <c r="H771" s="18"/>
      <c r="I771" s="19"/>
      <c r="L771" s="291"/>
    </row>
    <row r="772" spans="1:12" s="14" customFormat="1" ht="15" customHeight="1" x14ac:dyDescent="0.25">
      <c r="A772" s="15"/>
      <c r="B772" s="189"/>
      <c r="C772" s="13"/>
      <c r="D772" s="16"/>
      <c r="E772" s="17"/>
      <c r="F772" s="17"/>
      <c r="G772" s="18"/>
      <c r="H772" s="18"/>
      <c r="I772" s="19"/>
      <c r="L772" s="291"/>
    </row>
    <row r="773" spans="1:12" s="14" customFormat="1" ht="15" customHeight="1" x14ac:dyDescent="0.25">
      <c r="A773" s="15"/>
      <c r="B773" s="189"/>
      <c r="C773" s="13"/>
      <c r="D773" s="16"/>
      <c r="E773" s="17"/>
      <c r="F773" s="17"/>
      <c r="G773" s="18"/>
      <c r="H773" s="18"/>
      <c r="I773" s="19"/>
      <c r="L773" s="291"/>
    </row>
    <row r="774" spans="1:12" s="14" customFormat="1" ht="15" customHeight="1" x14ac:dyDescent="0.25">
      <c r="A774" s="15"/>
      <c r="B774" s="189"/>
      <c r="C774" s="13"/>
      <c r="D774" s="16"/>
      <c r="E774" s="17"/>
      <c r="F774" s="17"/>
      <c r="G774" s="18"/>
      <c r="H774" s="18"/>
      <c r="I774" s="19"/>
      <c r="L774" s="291"/>
    </row>
    <row r="775" spans="1:12" s="14" customFormat="1" ht="15" customHeight="1" x14ac:dyDescent="0.25">
      <c r="A775" s="15"/>
      <c r="B775" s="189"/>
      <c r="C775" s="13"/>
      <c r="D775" s="16"/>
      <c r="E775" s="17"/>
      <c r="F775" s="17"/>
      <c r="G775" s="18"/>
      <c r="H775" s="18"/>
      <c r="I775" s="19"/>
      <c r="L775" s="291"/>
    </row>
    <row r="776" spans="1:12" s="14" customFormat="1" ht="15" customHeight="1" x14ac:dyDescent="0.25">
      <c r="A776" s="15"/>
      <c r="B776" s="189"/>
      <c r="C776" s="13"/>
      <c r="D776" s="16"/>
      <c r="E776" s="17"/>
      <c r="F776" s="17"/>
      <c r="G776" s="18"/>
      <c r="H776" s="18"/>
      <c r="I776" s="19"/>
      <c r="L776" s="291"/>
    </row>
    <row r="777" spans="1:12" s="14" customFormat="1" ht="15" customHeight="1" x14ac:dyDescent="0.25">
      <c r="A777" s="15"/>
      <c r="B777" s="189"/>
      <c r="C777" s="13"/>
      <c r="D777" s="16"/>
      <c r="E777" s="17"/>
      <c r="F777" s="17"/>
      <c r="G777" s="18"/>
      <c r="H777" s="18"/>
      <c r="I777" s="19"/>
      <c r="L777" s="291"/>
    </row>
    <row r="778" spans="1:12" s="14" customFormat="1" ht="15" customHeight="1" x14ac:dyDescent="0.25">
      <c r="A778" s="15"/>
      <c r="B778" s="189"/>
      <c r="C778" s="13"/>
      <c r="D778" s="16"/>
      <c r="E778" s="17"/>
      <c r="F778" s="17"/>
      <c r="G778" s="18"/>
      <c r="H778" s="18"/>
      <c r="I778" s="19"/>
      <c r="L778" s="291"/>
    </row>
    <row r="779" spans="1:12" s="14" customFormat="1" ht="15" customHeight="1" x14ac:dyDescent="0.25">
      <c r="A779" s="15"/>
      <c r="B779" s="189"/>
      <c r="C779" s="13"/>
      <c r="D779" s="16"/>
      <c r="E779" s="17"/>
      <c r="F779" s="17"/>
      <c r="G779" s="18"/>
      <c r="H779" s="18"/>
      <c r="I779" s="19"/>
      <c r="L779" s="291"/>
    </row>
    <row r="780" spans="1:12" s="14" customFormat="1" ht="15" customHeight="1" x14ac:dyDescent="0.25">
      <c r="A780" s="15"/>
      <c r="B780" s="189"/>
      <c r="C780" s="13"/>
      <c r="D780" s="16"/>
      <c r="E780" s="17"/>
      <c r="F780" s="17"/>
      <c r="G780" s="18"/>
      <c r="H780" s="18"/>
      <c r="I780" s="19"/>
      <c r="L780" s="291"/>
    </row>
    <row r="781" spans="1:12" s="14" customFormat="1" ht="15" customHeight="1" x14ac:dyDescent="0.25">
      <c r="A781" s="15"/>
      <c r="B781" s="189"/>
      <c r="C781" s="13"/>
      <c r="D781" s="16"/>
      <c r="E781" s="17"/>
      <c r="F781" s="17"/>
      <c r="G781" s="18"/>
      <c r="H781" s="18"/>
      <c r="I781" s="19"/>
      <c r="L781" s="291"/>
    </row>
    <row r="782" spans="1:12" s="14" customFormat="1" ht="15" customHeight="1" x14ac:dyDescent="0.25">
      <c r="A782" s="15"/>
      <c r="B782" s="189"/>
      <c r="C782" s="13"/>
      <c r="D782" s="16"/>
      <c r="E782" s="17"/>
      <c r="F782" s="17"/>
      <c r="G782" s="18"/>
      <c r="H782" s="18"/>
      <c r="I782" s="19"/>
      <c r="L782" s="291"/>
    </row>
    <row r="783" spans="1:12" s="14" customFormat="1" ht="15" customHeight="1" x14ac:dyDescent="0.25">
      <c r="A783" s="15"/>
      <c r="B783" s="189"/>
      <c r="C783" s="13"/>
      <c r="D783" s="16"/>
      <c r="E783" s="17"/>
      <c r="F783" s="17"/>
      <c r="G783" s="18"/>
      <c r="H783" s="18"/>
      <c r="I783" s="19"/>
      <c r="L783" s="291"/>
    </row>
    <row r="784" spans="1:12" s="14" customFormat="1" ht="15" customHeight="1" x14ac:dyDescent="0.25">
      <c r="A784" s="15"/>
      <c r="B784" s="189"/>
      <c r="C784" s="13"/>
      <c r="D784" s="16"/>
      <c r="E784" s="17"/>
      <c r="F784" s="17"/>
      <c r="G784" s="18"/>
      <c r="H784" s="18"/>
      <c r="I784" s="19"/>
      <c r="L784" s="291"/>
    </row>
    <row r="785" spans="1:12" s="14" customFormat="1" ht="15" customHeight="1" x14ac:dyDescent="0.25">
      <c r="A785" s="15"/>
      <c r="B785" s="189"/>
      <c r="C785" s="13"/>
      <c r="D785" s="16"/>
      <c r="E785" s="17"/>
      <c r="F785" s="17"/>
      <c r="G785" s="18"/>
      <c r="H785" s="18"/>
      <c r="I785" s="19"/>
      <c r="L785" s="291"/>
    </row>
    <row r="786" spans="1:12" s="14" customFormat="1" ht="15" customHeight="1" x14ac:dyDescent="0.25">
      <c r="A786" s="15"/>
      <c r="B786" s="189"/>
      <c r="C786" s="13"/>
      <c r="D786" s="16"/>
      <c r="E786" s="17"/>
      <c r="F786" s="17"/>
      <c r="G786" s="18"/>
      <c r="H786" s="18"/>
      <c r="I786" s="19"/>
      <c r="L786" s="291"/>
    </row>
    <row r="787" spans="1:12" s="14" customFormat="1" ht="15" customHeight="1" x14ac:dyDescent="0.25">
      <c r="A787" s="15"/>
      <c r="B787" s="189"/>
      <c r="C787" s="13"/>
      <c r="D787" s="16"/>
      <c r="E787" s="17"/>
      <c r="F787" s="17"/>
      <c r="G787" s="18"/>
      <c r="H787" s="18"/>
      <c r="I787" s="19"/>
      <c r="L787" s="291"/>
    </row>
    <row r="788" spans="1:12" s="14" customFormat="1" ht="15" customHeight="1" x14ac:dyDescent="0.25">
      <c r="A788" s="15"/>
      <c r="B788" s="189"/>
      <c r="C788" s="13"/>
      <c r="D788" s="16"/>
      <c r="E788" s="17"/>
      <c r="F788" s="17"/>
      <c r="G788" s="18"/>
      <c r="H788" s="18"/>
      <c r="I788" s="19"/>
      <c r="L788" s="291"/>
    </row>
    <row r="789" spans="1:12" s="14" customFormat="1" ht="15" customHeight="1" x14ac:dyDescent="0.25">
      <c r="A789" s="15"/>
      <c r="B789" s="189"/>
      <c r="C789" s="13"/>
      <c r="D789" s="16"/>
      <c r="E789" s="17"/>
      <c r="F789" s="17"/>
      <c r="G789" s="18"/>
      <c r="H789" s="18"/>
      <c r="I789" s="19"/>
      <c r="L789" s="291"/>
    </row>
    <row r="790" spans="1:12" s="14" customFormat="1" ht="15" customHeight="1" x14ac:dyDescent="0.25">
      <c r="A790" s="15"/>
      <c r="B790" s="189"/>
      <c r="C790" s="13"/>
      <c r="D790" s="16"/>
      <c r="E790" s="17"/>
      <c r="F790" s="17"/>
      <c r="G790" s="18"/>
      <c r="H790" s="18"/>
      <c r="I790" s="19"/>
      <c r="L790" s="291"/>
    </row>
    <row r="791" spans="1:12" s="14" customFormat="1" ht="15" customHeight="1" x14ac:dyDescent="0.25">
      <c r="A791" s="15"/>
      <c r="B791" s="189"/>
      <c r="C791" s="13"/>
      <c r="D791" s="16"/>
      <c r="E791" s="17"/>
      <c r="F791" s="17"/>
      <c r="G791" s="18"/>
      <c r="H791" s="18"/>
      <c r="I791" s="19"/>
      <c r="L791" s="291"/>
    </row>
    <row r="792" spans="1:12" s="14" customFormat="1" ht="15" customHeight="1" x14ac:dyDescent="0.25">
      <c r="A792" s="15"/>
      <c r="B792" s="189"/>
      <c r="C792" s="13"/>
      <c r="D792" s="16"/>
      <c r="E792" s="17"/>
      <c r="F792" s="17"/>
      <c r="G792" s="18"/>
      <c r="H792" s="18"/>
      <c r="I792" s="19"/>
      <c r="L792" s="291"/>
    </row>
    <row r="793" spans="1:12" s="14" customFormat="1" ht="15" customHeight="1" x14ac:dyDescent="0.25">
      <c r="A793" s="15"/>
      <c r="B793" s="189"/>
      <c r="C793" s="13"/>
      <c r="D793" s="16"/>
      <c r="E793" s="17"/>
      <c r="F793" s="17"/>
      <c r="G793" s="18"/>
      <c r="H793" s="18"/>
      <c r="I793" s="19"/>
      <c r="L793" s="291"/>
    </row>
    <row r="794" spans="1:12" s="14" customFormat="1" ht="15" customHeight="1" x14ac:dyDescent="0.25">
      <c r="A794" s="15"/>
      <c r="B794" s="189"/>
      <c r="C794" s="13"/>
      <c r="D794" s="16"/>
      <c r="E794" s="17"/>
      <c r="F794" s="17"/>
      <c r="G794" s="18"/>
      <c r="H794" s="18"/>
      <c r="I794" s="19"/>
      <c r="L794" s="291"/>
    </row>
    <row r="795" spans="1:12" s="14" customFormat="1" ht="15" customHeight="1" x14ac:dyDescent="0.25">
      <c r="A795" s="15"/>
      <c r="B795" s="189"/>
      <c r="C795" s="13"/>
      <c r="D795" s="16"/>
      <c r="E795" s="17"/>
      <c r="F795" s="17"/>
      <c r="G795" s="18"/>
      <c r="H795" s="18"/>
      <c r="I795" s="19"/>
      <c r="L795" s="291"/>
    </row>
    <row r="796" spans="1:12" s="14" customFormat="1" ht="15" customHeight="1" x14ac:dyDescent="0.25">
      <c r="A796" s="15"/>
      <c r="B796" s="189"/>
      <c r="C796" s="13"/>
      <c r="D796" s="16"/>
      <c r="E796" s="17"/>
      <c r="F796" s="17"/>
      <c r="G796" s="18"/>
      <c r="H796" s="18"/>
      <c r="I796" s="19"/>
      <c r="L796" s="291"/>
    </row>
    <row r="797" spans="1:12" s="14" customFormat="1" ht="15" customHeight="1" x14ac:dyDescent="0.25">
      <c r="A797" s="15"/>
      <c r="B797" s="189"/>
      <c r="C797" s="13"/>
      <c r="D797" s="16"/>
      <c r="E797" s="17"/>
      <c r="F797" s="17"/>
      <c r="G797" s="18"/>
      <c r="H797" s="18"/>
      <c r="I797" s="19"/>
      <c r="L797" s="291"/>
    </row>
    <row r="798" spans="1:12" s="14" customFormat="1" ht="15" customHeight="1" x14ac:dyDescent="0.25">
      <c r="A798" s="15"/>
      <c r="B798" s="189"/>
      <c r="C798" s="13"/>
      <c r="D798" s="16"/>
      <c r="E798" s="17"/>
      <c r="F798" s="17"/>
      <c r="G798" s="18"/>
      <c r="H798" s="18"/>
      <c r="I798" s="19"/>
      <c r="L798" s="291"/>
    </row>
    <row r="799" spans="1:12" s="14" customFormat="1" ht="15" customHeight="1" x14ac:dyDescent="0.25">
      <c r="A799" s="15"/>
      <c r="B799" s="189"/>
      <c r="C799" s="13"/>
      <c r="D799" s="16"/>
      <c r="E799" s="17"/>
      <c r="F799" s="17"/>
      <c r="G799" s="18"/>
      <c r="H799" s="18"/>
      <c r="I799" s="19"/>
      <c r="L799" s="291"/>
    </row>
    <row r="800" spans="1:12" s="14" customFormat="1" ht="15" customHeight="1" x14ac:dyDescent="0.25">
      <c r="A800" s="15"/>
      <c r="B800" s="189"/>
      <c r="C800" s="13"/>
      <c r="D800" s="16"/>
      <c r="E800" s="17"/>
      <c r="F800" s="17"/>
      <c r="G800" s="18"/>
      <c r="H800" s="18"/>
      <c r="I800" s="19"/>
      <c r="L800" s="291"/>
    </row>
    <row r="801" spans="1:12" s="14" customFormat="1" ht="15" customHeight="1" x14ac:dyDescent="0.25">
      <c r="A801" s="15"/>
      <c r="B801" s="189"/>
      <c r="C801" s="13"/>
      <c r="D801" s="16"/>
      <c r="E801" s="17"/>
      <c r="F801" s="17"/>
      <c r="G801" s="18"/>
      <c r="H801" s="18"/>
      <c r="I801" s="19"/>
      <c r="L801" s="291"/>
    </row>
    <row r="802" spans="1:12" s="14" customFormat="1" ht="15" customHeight="1" x14ac:dyDescent="0.25">
      <c r="A802" s="15"/>
      <c r="B802" s="189"/>
      <c r="C802" s="13"/>
      <c r="D802" s="16"/>
      <c r="E802" s="17"/>
      <c r="F802" s="17"/>
      <c r="G802" s="18"/>
      <c r="H802" s="18"/>
      <c r="I802" s="19"/>
      <c r="L802" s="291"/>
    </row>
    <row r="803" spans="1:12" s="14" customFormat="1" ht="15" customHeight="1" x14ac:dyDescent="0.25">
      <c r="A803" s="15"/>
      <c r="B803" s="189"/>
      <c r="C803" s="13"/>
      <c r="D803" s="16"/>
      <c r="E803" s="17"/>
      <c r="F803" s="17"/>
      <c r="G803" s="18"/>
      <c r="H803" s="18"/>
      <c r="I803" s="19"/>
      <c r="L803" s="291"/>
    </row>
    <row r="804" spans="1:12" s="14" customFormat="1" ht="15" customHeight="1" x14ac:dyDescent="0.25">
      <c r="A804" s="15"/>
      <c r="B804" s="189"/>
      <c r="C804" s="13"/>
      <c r="D804" s="16"/>
      <c r="E804" s="17"/>
      <c r="F804" s="17"/>
      <c r="G804" s="18"/>
      <c r="H804" s="18"/>
      <c r="I804" s="19"/>
      <c r="L804" s="291"/>
    </row>
    <row r="805" spans="1:12" s="14" customFormat="1" ht="15" customHeight="1" x14ac:dyDescent="0.25">
      <c r="A805" s="15"/>
      <c r="B805" s="189"/>
      <c r="C805" s="13"/>
      <c r="D805" s="16"/>
      <c r="E805" s="17"/>
      <c r="F805" s="17"/>
      <c r="G805" s="18"/>
      <c r="H805" s="18"/>
      <c r="I805" s="19"/>
      <c r="L805" s="291"/>
    </row>
    <row r="806" spans="1:12" s="14" customFormat="1" ht="15" customHeight="1" x14ac:dyDescent="0.25">
      <c r="A806" s="15"/>
      <c r="B806" s="189"/>
      <c r="C806" s="13"/>
      <c r="D806" s="16"/>
      <c r="E806" s="17"/>
      <c r="F806" s="17"/>
      <c r="G806" s="18"/>
      <c r="H806" s="18"/>
      <c r="I806" s="19"/>
      <c r="L806" s="291"/>
    </row>
    <row r="807" spans="1:12" s="14" customFormat="1" ht="15" customHeight="1" x14ac:dyDescent="0.25">
      <c r="A807" s="15"/>
      <c r="B807" s="189"/>
      <c r="C807" s="13"/>
      <c r="D807" s="16"/>
      <c r="E807" s="17"/>
      <c r="F807" s="17"/>
      <c r="G807" s="18"/>
      <c r="H807" s="18"/>
      <c r="I807" s="19"/>
      <c r="L807" s="291"/>
    </row>
    <row r="808" spans="1:12" s="14" customFormat="1" ht="15" customHeight="1" x14ac:dyDescent="0.25">
      <c r="A808" s="15"/>
      <c r="B808" s="189"/>
      <c r="C808" s="13"/>
      <c r="D808" s="16"/>
      <c r="E808" s="17"/>
      <c r="F808" s="17"/>
      <c r="G808" s="18"/>
      <c r="H808" s="18"/>
      <c r="I808" s="19"/>
      <c r="L808" s="291"/>
    </row>
    <row r="809" spans="1:12" s="14" customFormat="1" ht="15" customHeight="1" x14ac:dyDescent="0.25">
      <c r="A809" s="15"/>
      <c r="B809" s="189"/>
      <c r="C809" s="13"/>
      <c r="D809" s="16"/>
      <c r="E809" s="17"/>
      <c r="F809" s="17"/>
      <c r="G809" s="18"/>
      <c r="H809" s="18"/>
      <c r="I809" s="19"/>
      <c r="L809" s="291"/>
    </row>
    <row r="810" spans="1:12" s="14" customFormat="1" ht="15" customHeight="1" x14ac:dyDescent="0.25">
      <c r="A810" s="15"/>
      <c r="B810" s="189"/>
      <c r="C810" s="13"/>
      <c r="D810" s="16"/>
      <c r="E810" s="17"/>
      <c r="F810" s="17"/>
      <c r="G810" s="18"/>
      <c r="H810" s="18"/>
      <c r="I810" s="19"/>
      <c r="L810" s="291"/>
    </row>
    <row r="811" spans="1:12" s="14" customFormat="1" ht="15" customHeight="1" x14ac:dyDescent="0.25">
      <c r="A811" s="15"/>
      <c r="B811" s="189"/>
      <c r="C811" s="13"/>
      <c r="D811" s="16"/>
      <c r="E811" s="17"/>
      <c r="F811" s="17"/>
      <c r="G811" s="18"/>
      <c r="H811" s="18"/>
      <c r="I811" s="19"/>
      <c r="L811" s="291"/>
    </row>
    <row r="812" spans="1:12" s="14" customFormat="1" ht="15" customHeight="1" x14ac:dyDescent="0.25">
      <c r="A812" s="15"/>
      <c r="B812" s="189"/>
      <c r="C812" s="13"/>
      <c r="D812" s="16"/>
      <c r="E812" s="17"/>
      <c r="F812" s="17"/>
      <c r="G812" s="18"/>
      <c r="H812" s="18"/>
      <c r="I812" s="19"/>
      <c r="L812" s="291"/>
    </row>
    <row r="813" spans="1:12" s="14" customFormat="1" ht="15" customHeight="1" x14ac:dyDescent="0.25">
      <c r="A813" s="15"/>
      <c r="B813" s="189"/>
      <c r="C813" s="13"/>
      <c r="D813" s="16"/>
      <c r="E813" s="17"/>
      <c r="F813" s="17"/>
      <c r="G813" s="18"/>
      <c r="H813" s="18"/>
      <c r="I813" s="19"/>
      <c r="L813" s="291"/>
    </row>
    <row r="814" spans="1:12" s="14" customFormat="1" ht="15" customHeight="1" x14ac:dyDescent="0.25">
      <c r="A814" s="15"/>
      <c r="B814" s="189"/>
      <c r="C814" s="13"/>
      <c r="D814" s="16"/>
      <c r="E814" s="17"/>
      <c r="F814" s="17"/>
      <c r="G814" s="18"/>
      <c r="H814" s="18"/>
      <c r="I814" s="19"/>
      <c r="L814" s="291"/>
    </row>
    <row r="815" spans="1:12" s="14" customFormat="1" ht="15" customHeight="1" x14ac:dyDescent="0.25">
      <c r="A815" s="15"/>
      <c r="B815" s="189"/>
      <c r="C815" s="13"/>
      <c r="D815" s="16"/>
      <c r="E815" s="17"/>
      <c r="F815" s="17"/>
      <c r="G815" s="18"/>
      <c r="H815" s="18"/>
      <c r="I815" s="19"/>
      <c r="L815" s="291"/>
    </row>
    <row r="816" spans="1:12" s="14" customFormat="1" ht="15" customHeight="1" x14ac:dyDescent="0.25">
      <c r="A816" s="15"/>
      <c r="B816" s="189"/>
      <c r="C816" s="13"/>
      <c r="D816" s="16"/>
      <c r="E816" s="17"/>
      <c r="F816" s="17"/>
      <c r="G816" s="18"/>
      <c r="H816" s="18"/>
      <c r="I816" s="19"/>
      <c r="L816" s="291"/>
    </row>
    <row r="817" spans="1:12" s="14" customFormat="1" ht="15" customHeight="1" x14ac:dyDescent="0.25">
      <c r="A817" s="15"/>
      <c r="B817" s="189"/>
      <c r="C817" s="13"/>
      <c r="D817" s="16"/>
      <c r="E817" s="17"/>
      <c r="F817" s="17"/>
      <c r="G817" s="18"/>
      <c r="H817" s="18"/>
      <c r="I817" s="19"/>
      <c r="L817" s="291"/>
    </row>
    <row r="818" spans="1:12" s="14" customFormat="1" ht="15" customHeight="1" x14ac:dyDescent="0.25">
      <c r="A818" s="15"/>
      <c r="B818" s="189"/>
      <c r="C818" s="13"/>
      <c r="D818" s="16"/>
      <c r="E818" s="17"/>
      <c r="F818" s="17"/>
      <c r="G818" s="18"/>
      <c r="H818" s="18"/>
      <c r="I818" s="19"/>
      <c r="L818" s="291"/>
    </row>
    <row r="819" spans="1:12" s="14" customFormat="1" ht="15" customHeight="1" x14ac:dyDescent="0.25">
      <c r="A819" s="15"/>
      <c r="B819" s="189"/>
      <c r="C819" s="13"/>
      <c r="D819" s="16"/>
      <c r="E819" s="17"/>
      <c r="F819" s="17"/>
      <c r="G819" s="18"/>
      <c r="H819" s="18"/>
      <c r="I819" s="19"/>
      <c r="L819" s="291"/>
    </row>
    <row r="820" spans="1:12" s="14" customFormat="1" ht="15" customHeight="1" x14ac:dyDescent="0.25">
      <c r="A820" s="15"/>
      <c r="B820" s="189"/>
      <c r="C820" s="13"/>
      <c r="D820" s="16"/>
      <c r="E820" s="17"/>
      <c r="F820" s="17"/>
      <c r="G820" s="18"/>
      <c r="H820" s="18"/>
      <c r="I820" s="19"/>
      <c r="L820" s="291"/>
    </row>
    <row r="821" spans="1:12" s="14" customFormat="1" ht="15" customHeight="1" x14ac:dyDescent="0.25">
      <c r="A821" s="15"/>
      <c r="B821" s="189"/>
      <c r="C821" s="13"/>
      <c r="D821" s="16"/>
      <c r="E821" s="17"/>
      <c r="F821" s="17"/>
      <c r="G821" s="18"/>
      <c r="H821" s="18"/>
      <c r="I821" s="19"/>
      <c r="L821" s="291"/>
    </row>
    <row r="822" spans="1:12" s="14" customFormat="1" ht="15" customHeight="1" x14ac:dyDescent="0.25">
      <c r="A822" s="15"/>
      <c r="B822" s="189"/>
      <c r="C822" s="13"/>
      <c r="D822" s="16"/>
      <c r="E822" s="17"/>
      <c r="F822" s="17"/>
      <c r="G822" s="18"/>
      <c r="H822" s="18"/>
      <c r="I822" s="19"/>
      <c r="L822" s="291"/>
    </row>
    <row r="823" spans="1:12" s="14" customFormat="1" ht="15" customHeight="1" x14ac:dyDescent="0.25">
      <c r="A823" s="15"/>
      <c r="B823" s="189"/>
      <c r="C823" s="13"/>
      <c r="D823" s="16"/>
      <c r="E823" s="17"/>
      <c r="F823" s="17"/>
      <c r="G823" s="18"/>
      <c r="H823" s="18"/>
      <c r="I823" s="19"/>
      <c r="L823" s="291"/>
    </row>
    <row r="824" spans="1:12" s="14" customFormat="1" ht="15" customHeight="1" x14ac:dyDescent="0.25">
      <c r="A824" s="15"/>
      <c r="B824" s="189"/>
      <c r="C824" s="13"/>
      <c r="D824" s="16"/>
      <c r="E824" s="17"/>
      <c r="F824" s="17"/>
      <c r="G824" s="18"/>
      <c r="H824" s="18"/>
      <c r="I824" s="19"/>
      <c r="L824" s="291"/>
    </row>
    <row r="825" spans="1:12" s="14" customFormat="1" ht="15" customHeight="1" x14ac:dyDescent="0.25">
      <c r="A825" s="15"/>
      <c r="B825" s="189"/>
      <c r="C825" s="13"/>
      <c r="D825" s="16"/>
      <c r="E825" s="17"/>
      <c r="F825" s="17"/>
      <c r="G825" s="18"/>
      <c r="H825" s="18"/>
      <c r="I825" s="19"/>
      <c r="L825" s="291"/>
    </row>
    <row r="826" spans="1:12" s="14" customFormat="1" ht="15" customHeight="1" x14ac:dyDescent="0.25">
      <c r="A826" s="15"/>
      <c r="B826" s="189"/>
      <c r="C826" s="13"/>
      <c r="D826" s="16"/>
      <c r="E826" s="17"/>
      <c r="F826" s="17"/>
      <c r="G826" s="18"/>
      <c r="H826" s="18"/>
      <c r="I826" s="19"/>
      <c r="L826" s="291"/>
    </row>
    <row r="827" spans="1:12" s="14" customFormat="1" ht="15" customHeight="1" x14ac:dyDescent="0.25">
      <c r="A827" s="15"/>
      <c r="B827" s="189"/>
      <c r="C827" s="13"/>
      <c r="D827" s="16"/>
      <c r="E827" s="17"/>
      <c r="F827" s="17"/>
      <c r="G827" s="18"/>
      <c r="H827" s="18"/>
      <c r="I827" s="19"/>
      <c r="L827" s="291"/>
    </row>
    <row r="828" spans="1:12" s="14" customFormat="1" ht="15" customHeight="1" x14ac:dyDescent="0.25">
      <c r="A828" s="15"/>
      <c r="B828" s="189"/>
      <c r="C828" s="13"/>
      <c r="D828" s="16"/>
      <c r="E828" s="17"/>
      <c r="F828" s="17"/>
      <c r="G828" s="18"/>
      <c r="H828" s="18"/>
      <c r="I828" s="19"/>
      <c r="L828" s="291"/>
    </row>
    <row r="829" spans="1:12" s="14" customFormat="1" ht="15" customHeight="1" x14ac:dyDescent="0.25">
      <c r="A829" s="15"/>
      <c r="B829" s="189"/>
      <c r="C829" s="13"/>
      <c r="D829" s="16"/>
      <c r="E829" s="17"/>
      <c r="F829" s="17"/>
      <c r="G829" s="18"/>
      <c r="H829" s="18"/>
      <c r="I829" s="19"/>
      <c r="L829" s="291"/>
    </row>
    <row r="830" spans="1:12" s="14" customFormat="1" ht="15" customHeight="1" x14ac:dyDescent="0.25">
      <c r="A830" s="15"/>
      <c r="B830" s="189"/>
      <c r="C830" s="13"/>
      <c r="D830" s="16"/>
      <c r="E830" s="17"/>
      <c r="F830" s="17"/>
      <c r="G830" s="18"/>
      <c r="H830" s="18"/>
      <c r="I830" s="19"/>
      <c r="L830" s="291"/>
    </row>
    <row r="831" spans="1:12" s="14" customFormat="1" ht="15" customHeight="1" x14ac:dyDescent="0.25">
      <c r="A831" s="15"/>
      <c r="B831" s="189"/>
      <c r="C831" s="13"/>
      <c r="D831" s="16"/>
      <c r="E831" s="17"/>
      <c r="F831" s="17"/>
      <c r="G831" s="18"/>
      <c r="H831" s="18"/>
      <c r="I831" s="19"/>
      <c r="L831" s="291"/>
    </row>
    <row r="832" spans="1:12" s="14" customFormat="1" ht="15" customHeight="1" x14ac:dyDescent="0.25">
      <c r="A832" s="15"/>
      <c r="B832" s="189"/>
      <c r="C832" s="13"/>
      <c r="D832" s="16"/>
      <c r="E832" s="17"/>
      <c r="F832" s="17"/>
      <c r="G832" s="18"/>
      <c r="H832" s="18"/>
      <c r="I832" s="19"/>
      <c r="L832" s="291"/>
    </row>
    <row r="833" spans="1:12" s="14" customFormat="1" ht="15" customHeight="1" x14ac:dyDescent="0.25">
      <c r="A833" s="15"/>
      <c r="B833" s="189"/>
      <c r="C833" s="13"/>
      <c r="D833" s="16"/>
      <c r="E833" s="17"/>
      <c r="F833" s="17"/>
      <c r="G833" s="18"/>
      <c r="H833" s="18"/>
      <c r="I833" s="19"/>
      <c r="L833" s="291"/>
    </row>
    <row r="834" spans="1:12" s="14" customFormat="1" ht="15" customHeight="1" x14ac:dyDescent="0.25">
      <c r="A834" s="15"/>
      <c r="B834" s="189"/>
      <c r="C834" s="13"/>
      <c r="D834" s="16"/>
      <c r="E834" s="17"/>
      <c r="F834" s="17"/>
      <c r="G834" s="18"/>
      <c r="H834" s="18"/>
      <c r="I834" s="19"/>
      <c r="L834" s="291"/>
    </row>
    <row r="835" spans="1:12" s="14" customFormat="1" ht="15" customHeight="1" x14ac:dyDescent="0.25">
      <c r="A835" s="15"/>
      <c r="B835" s="189"/>
      <c r="C835" s="13"/>
      <c r="D835" s="16"/>
      <c r="E835" s="17"/>
      <c r="F835" s="17"/>
      <c r="G835" s="18"/>
      <c r="H835" s="18"/>
      <c r="I835" s="19"/>
      <c r="L835" s="291"/>
    </row>
    <row r="836" spans="1:12" s="14" customFormat="1" ht="15" customHeight="1" x14ac:dyDescent="0.25">
      <c r="A836" s="15"/>
      <c r="B836" s="189"/>
      <c r="C836" s="13"/>
      <c r="D836" s="16"/>
      <c r="E836" s="17"/>
      <c r="F836" s="17"/>
      <c r="G836" s="18"/>
      <c r="H836" s="18"/>
      <c r="I836" s="19"/>
      <c r="L836" s="291"/>
    </row>
    <row r="837" spans="1:12" s="14" customFormat="1" ht="15" customHeight="1" x14ac:dyDescent="0.25">
      <c r="A837" s="15"/>
      <c r="B837" s="189"/>
      <c r="C837" s="13"/>
      <c r="D837" s="16"/>
      <c r="E837" s="17"/>
      <c r="F837" s="17"/>
      <c r="G837" s="18"/>
      <c r="H837" s="18"/>
      <c r="I837" s="19"/>
      <c r="L837" s="291"/>
    </row>
    <row r="838" spans="1:12" s="14" customFormat="1" ht="15" customHeight="1" x14ac:dyDescent="0.25">
      <c r="A838" s="15"/>
      <c r="B838" s="189"/>
      <c r="C838" s="13"/>
      <c r="D838" s="16"/>
      <c r="E838" s="17"/>
      <c r="F838" s="17"/>
      <c r="G838" s="18"/>
      <c r="H838" s="18"/>
      <c r="I838" s="19"/>
      <c r="L838" s="291"/>
    </row>
    <row r="839" spans="1:12" s="14" customFormat="1" ht="15" customHeight="1" x14ac:dyDescent="0.25">
      <c r="A839" s="15"/>
      <c r="B839" s="189"/>
      <c r="C839" s="13"/>
      <c r="D839" s="16"/>
      <c r="E839" s="17"/>
      <c r="F839" s="17"/>
      <c r="G839" s="18"/>
      <c r="H839" s="18"/>
      <c r="I839" s="19"/>
      <c r="L839" s="291"/>
    </row>
    <row r="840" spans="1:12" s="14" customFormat="1" ht="15" customHeight="1" x14ac:dyDescent="0.25">
      <c r="A840" s="15"/>
      <c r="B840" s="189"/>
      <c r="C840" s="13"/>
      <c r="D840" s="16"/>
      <c r="E840" s="17"/>
      <c r="F840" s="17"/>
      <c r="G840" s="18"/>
      <c r="H840" s="18"/>
      <c r="I840" s="19"/>
      <c r="L840" s="291"/>
    </row>
    <row r="841" spans="1:12" s="14" customFormat="1" ht="15" customHeight="1" x14ac:dyDescent="0.25">
      <c r="A841" s="15"/>
      <c r="B841" s="189"/>
      <c r="C841" s="13"/>
      <c r="D841" s="16"/>
      <c r="E841" s="17"/>
      <c r="F841" s="17"/>
      <c r="G841" s="18"/>
      <c r="H841" s="18"/>
      <c r="I841" s="19"/>
      <c r="L841" s="291"/>
    </row>
    <row r="842" spans="1:12" s="14" customFormat="1" ht="15" customHeight="1" x14ac:dyDescent="0.25">
      <c r="A842" s="15"/>
      <c r="B842" s="189"/>
      <c r="C842" s="13"/>
      <c r="D842" s="16"/>
      <c r="E842" s="17"/>
      <c r="F842" s="17"/>
      <c r="G842" s="18"/>
      <c r="H842" s="18"/>
      <c r="I842" s="19"/>
      <c r="L842" s="291"/>
    </row>
    <row r="843" spans="1:12" s="14" customFormat="1" ht="15" customHeight="1" x14ac:dyDescent="0.25">
      <c r="A843" s="15"/>
      <c r="B843" s="189"/>
      <c r="C843" s="13"/>
      <c r="D843" s="16"/>
      <c r="E843" s="17"/>
      <c r="F843" s="17"/>
      <c r="G843" s="18"/>
      <c r="H843" s="18"/>
      <c r="I843" s="19"/>
      <c r="L843" s="291"/>
    </row>
    <row r="844" spans="1:12" s="14" customFormat="1" ht="15" customHeight="1" x14ac:dyDescent="0.25">
      <c r="A844" s="15"/>
      <c r="B844" s="189"/>
      <c r="C844" s="13"/>
      <c r="D844" s="16"/>
      <c r="E844" s="17"/>
      <c r="F844" s="17"/>
      <c r="G844" s="18"/>
      <c r="H844" s="18"/>
      <c r="I844" s="19"/>
      <c r="L844" s="291"/>
    </row>
    <row r="845" spans="1:12" s="14" customFormat="1" ht="15" customHeight="1" x14ac:dyDescent="0.25">
      <c r="A845" s="15"/>
      <c r="B845" s="189"/>
      <c r="C845" s="13"/>
      <c r="D845" s="16"/>
      <c r="E845" s="17"/>
      <c r="F845" s="17"/>
      <c r="G845" s="18"/>
      <c r="H845" s="18"/>
      <c r="I845" s="19"/>
      <c r="L845" s="291"/>
    </row>
    <row r="846" spans="1:12" s="14" customFormat="1" ht="15" customHeight="1" x14ac:dyDescent="0.25">
      <c r="A846" s="15"/>
      <c r="B846" s="189"/>
      <c r="C846" s="13"/>
      <c r="D846" s="16"/>
      <c r="E846" s="17"/>
      <c r="F846" s="17"/>
      <c r="G846" s="18"/>
      <c r="H846" s="18"/>
      <c r="I846" s="19"/>
      <c r="L846" s="291"/>
    </row>
    <row r="847" spans="1:12" s="14" customFormat="1" ht="15" customHeight="1" x14ac:dyDescent="0.25">
      <c r="A847" s="15"/>
      <c r="B847" s="189"/>
      <c r="C847" s="13"/>
      <c r="D847" s="16"/>
      <c r="E847" s="17"/>
      <c r="F847" s="17"/>
      <c r="G847" s="18"/>
      <c r="H847" s="18"/>
      <c r="I847" s="19"/>
      <c r="L847" s="291"/>
    </row>
    <row r="848" spans="1:12" s="14" customFormat="1" ht="15" customHeight="1" x14ac:dyDescent="0.25">
      <c r="A848" s="15"/>
      <c r="B848" s="189"/>
      <c r="C848" s="13"/>
      <c r="D848" s="16"/>
      <c r="E848" s="17"/>
      <c r="F848" s="17"/>
      <c r="G848" s="18"/>
      <c r="H848" s="18"/>
      <c r="I848" s="19"/>
      <c r="L848" s="291"/>
    </row>
    <row r="849" spans="1:12" s="14" customFormat="1" ht="15" customHeight="1" x14ac:dyDescent="0.25">
      <c r="A849" s="15"/>
      <c r="B849" s="189"/>
      <c r="C849" s="13"/>
      <c r="D849" s="16"/>
      <c r="E849" s="17"/>
      <c r="F849" s="17"/>
      <c r="G849" s="18"/>
      <c r="H849" s="18"/>
      <c r="I849" s="19"/>
      <c r="L849" s="291"/>
    </row>
    <row r="850" spans="1:12" s="14" customFormat="1" ht="15" customHeight="1" x14ac:dyDescent="0.25">
      <c r="A850" s="15"/>
      <c r="B850" s="189"/>
      <c r="C850" s="13"/>
      <c r="D850" s="16"/>
      <c r="E850" s="17"/>
      <c r="F850" s="17"/>
      <c r="G850" s="18"/>
      <c r="H850" s="18"/>
      <c r="I850" s="19"/>
      <c r="L850" s="291"/>
    </row>
    <row r="851" spans="1:12" s="14" customFormat="1" ht="15" customHeight="1" x14ac:dyDescent="0.25">
      <c r="A851" s="15"/>
      <c r="B851" s="189"/>
      <c r="C851" s="13"/>
      <c r="D851" s="16"/>
      <c r="E851" s="17"/>
      <c r="F851" s="17"/>
      <c r="G851" s="18"/>
      <c r="H851" s="18"/>
      <c r="I851" s="19"/>
      <c r="L851" s="291"/>
    </row>
    <row r="852" spans="1:12" s="14" customFormat="1" ht="15" customHeight="1" x14ac:dyDescent="0.25">
      <c r="A852" s="15"/>
      <c r="B852" s="189"/>
      <c r="C852" s="13"/>
      <c r="D852" s="16"/>
      <c r="E852" s="17"/>
      <c r="F852" s="17"/>
      <c r="G852" s="18"/>
      <c r="H852" s="18"/>
      <c r="I852" s="19"/>
      <c r="L852" s="291"/>
    </row>
    <row r="853" spans="1:12" s="14" customFormat="1" ht="15" customHeight="1" x14ac:dyDescent="0.25">
      <c r="A853" s="15"/>
      <c r="B853" s="189"/>
      <c r="C853" s="13"/>
      <c r="D853" s="16"/>
      <c r="E853" s="17"/>
      <c r="F853" s="17"/>
      <c r="G853" s="18"/>
      <c r="H853" s="18"/>
      <c r="I853" s="19"/>
      <c r="L853" s="291"/>
    </row>
    <row r="854" spans="1:12" s="14" customFormat="1" ht="15" customHeight="1" x14ac:dyDescent="0.25">
      <c r="A854" s="15"/>
      <c r="B854" s="189"/>
      <c r="C854" s="13"/>
      <c r="D854" s="16"/>
      <c r="E854" s="17"/>
      <c r="F854" s="17"/>
      <c r="G854" s="18"/>
      <c r="H854" s="18"/>
      <c r="I854" s="19"/>
      <c r="L854" s="291"/>
    </row>
    <row r="855" spans="1:12" s="14" customFormat="1" ht="15" customHeight="1" x14ac:dyDescent="0.25">
      <c r="A855" s="15"/>
      <c r="B855" s="189"/>
      <c r="C855" s="13"/>
      <c r="D855" s="16"/>
      <c r="E855" s="17"/>
      <c r="F855" s="17"/>
      <c r="G855" s="18"/>
      <c r="H855" s="18"/>
      <c r="I855" s="19"/>
      <c r="L855" s="291"/>
    </row>
    <row r="856" spans="1:12" s="14" customFormat="1" ht="15" customHeight="1" x14ac:dyDescent="0.25">
      <c r="A856" s="15"/>
      <c r="B856" s="189"/>
      <c r="C856" s="13"/>
      <c r="D856" s="16"/>
      <c r="E856" s="17"/>
      <c r="F856" s="17"/>
      <c r="G856" s="18"/>
      <c r="H856" s="18"/>
      <c r="I856" s="19"/>
      <c r="L856" s="291"/>
    </row>
    <row r="857" spans="1:12" s="14" customFormat="1" ht="15" customHeight="1" x14ac:dyDescent="0.25">
      <c r="A857" s="15"/>
      <c r="B857" s="189"/>
      <c r="C857" s="13"/>
      <c r="D857" s="16"/>
      <c r="E857" s="17"/>
      <c r="F857" s="17"/>
      <c r="G857" s="18"/>
      <c r="H857" s="18"/>
      <c r="I857" s="19"/>
      <c r="L857" s="291"/>
    </row>
    <row r="858" spans="1:12" s="14" customFormat="1" ht="15" customHeight="1" x14ac:dyDescent="0.25">
      <c r="A858" s="15"/>
      <c r="B858" s="189"/>
      <c r="C858" s="13"/>
      <c r="D858" s="16"/>
      <c r="E858" s="17"/>
      <c r="F858" s="17"/>
      <c r="G858" s="18"/>
      <c r="H858" s="18"/>
      <c r="I858" s="19"/>
      <c r="L858" s="291"/>
    </row>
    <row r="859" spans="1:12" s="14" customFormat="1" ht="15" customHeight="1" x14ac:dyDescent="0.25">
      <c r="A859" s="15"/>
      <c r="B859" s="189"/>
      <c r="C859" s="13"/>
      <c r="D859" s="16"/>
      <c r="E859" s="17"/>
      <c r="F859" s="17"/>
      <c r="G859" s="18"/>
      <c r="H859" s="18"/>
      <c r="I859" s="19"/>
      <c r="L859" s="291"/>
    </row>
    <row r="860" spans="1:12" s="14" customFormat="1" ht="15" customHeight="1" x14ac:dyDescent="0.25">
      <c r="A860" s="15"/>
      <c r="B860" s="189"/>
      <c r="C860" s="13"/>
      <c r="D860" s="16"/>
      <c r="E860" s="17"/>
      <c r="F860" s="17"/>
      <c r="G860" s="18"/>
      <c r="H860" s="18"/>
      <c r="I860" s="19"/>
      <c r="L860" s="291"/>
    </row>
    <row r="861" spans="1:12" s="14" customFormat="1" ht="15" customHeight="1" x14ac:dyDescent="0.25">
      <c r="A861" s="15"/>
      <c r="B861" s="189"/>
      <c r="C861" s="13"/>
      <c r="D861" s="16"/>
      <c r="E861" s="17"/>
      <c r="F861" s="17"/>
      <c r="G861" s="18"/>
      <c r="H861" s="18"/>
      <c r="I861" s="19"/>
      <c r="L861" s="291"/>
    </row>
    <row r="862" spans="1:12" s="14" customFormat="1" ht="15" customHeight="1" x14ac:dyDescent="0.25">
      <c r="A862" s="15"/>
      <c r="B862" s="189"/>
      <c r="C862" s="13"/>
      <c r="D862" s="16"/>
      <c r="E862" s="17"/>
      <c r="F862" s="17"/>
      <c r="G862" s="18"/>
      <c r="H862" s="18"/>
      <c r="I862" s="19"/>
      <c r="L862" s="291"/>
    </row>
    <row r="863" spans="1:12" s="14" customFormat="1" ht="15" customHeight="1" x14ac:dyDescent="0.25">
      <c r="A863" s="15"/>
      <c r="B863" s="189"/>
      <c r="C863" s="13"/>
      <c r="D863" s="16"/>
      <c r="E863" s="17"/>
      <c r="F863" s="17"/>
      <c r="G863" s="18"/>
      <c r="H863" s="18"/>
      <c r="I863" s="19"/>
      <c r="L863" s="291"/>
    </row>
    <row r="864" spans="1:12" s="14" customFormat="1" ht="15" customHeight="1" x14ac:dyDescent="0.25">
      <c r="A864" s="15"/>
      <c r="B864" s="189"/>
      <c r="C864" s="13"/>
      <c r="D864" s="16"/>
      <c r="E864" s="17"/>
      <c r="F864" s="17"/>
      <c r="G864" s="18"/>
      <c r="H864" s="18"/>
      <c r="I864" s="19"/>
      <c r="L864" s="291"/>
    </row>
    <row r="865" spans="1:12" s="14" customFormat="1" ht="15" customHeight="1" x14ac:dyDescent="0.25">
      <c r="A865" s="15"/>
      <c r="B865" s="189"/>
      <c r="C865" s="13"/>
      <c r="D865" s="16"/>
      <c r="E865" s="17"/>
      <c r="F865" s="17"/>
      <c r="G865" s="18"/>
      <c r="H865" s="18"/>
      <c r="I865" s="19"/>
      <c r="L865" s="291"/>
    </row>
    <row r="866" spans="1:12" s="14" customFormat="1" ht="15" customHeight="1" x14ac:dyDescent="0.25">
      <c r="A866" s="15"/>
      <c r="B866" s="189"/>
      <c r="C866" s="13"/>
      <c r="D866" s="16"/>
      <c r="E866" s="17"/>
      <c r="F866" s="17"/>
      <c r="G866" s="18"/>
      <c r="H866" s="18"/>
      <c r="I866" s="19"/>
      <c r="L866" s="291"/>
    </row>
    <row r="867" spans="1:12" s="14" customFormat="1" ht="15" customHeight="1" x14ac:dyDescent="0.25">
      <c r="A867" s="15"/>
      <c r="B867" s="189"/>
      <c r="C867" s="13"/>
      <c r="D867" s="16"/>
      <c r="E867" s="17"/>
      <c r="F867" s="17"/>
      <c r="G867" s="18"/>
      <c r="H867" s="18"/>
      <c r="I867" s="19"/>
      <c r="L867" s="291"/>
    </row>
    <row r="868" spans="1:12" s="14" customFormat="1" ht="15" customHeight="1" x14ac:dyDescent="0.25">
      <c r="A868" s="15"/>
      <c r="B868" s="189"/>
      <c r="C868" s="13"/>
      <c r="D868" s="16"/>
      <c r="E868" s="17"/>
      <c r="F868" s="17"/>
      <c r="G868" s="18"/>
      <c r="H868" s="18"/>
      <c r="I868" s="19"/>
      <c r="L868" s="291"/>
    </row>
    <row r="869" spans="1:12" s="14" customFormat="1" ht="15" customHeight="1" x14ac:dyDescent="0.25">
      <c r="A869" s="15"/>
      <c r="B869" s="189"/>
      <c r="C869" s="13"/>
      <c r="D869" s="16"/>
      <c r="E869" s="17"/>
      <c r="F869" s="17"/>
      <c r="G869" s="18"/>
      <c r="H869" s="18"/>
      <c r="I869" s="19"/>
      <c r="L869" s="291"/>
    </row>
    <row r="870" spans="1:12" s="14" customFormat="1" ht="15" customHeight="1" x14ac:dyDescent="0.25">
      <c r="A870" s="15"/>
      <c r="B870" s="189"/>
      <c r="C870" s="13"/>
      <c r="D870" s="16"/>
      <c r="E870" s="17"/>
      <c r="F870" s="17"/>
      <c r="G870" s="18"/>
      <c r="H870" s="18"/>
      <c r="I870" s="19"/>
      <c r="L870" s="291"/>
    </row>
    <row r="871" spans="1:12" s="14" customFormat="1" ht="15" customHeight="1" x14ac:dyDescent="0.25">
      <c r="A871" s="15"/>
      <c r="B871" s="189"/>
      <c r="C871" s="13"/>
      <c r="D871" s="16"/>
      <c r="E871" s="17"/>
      <c r="F871" s="17"/>
      <c r="G871" s="18"/>
      <c r="H871" s="18"/>
      <c r="I871" s="19"/>
      <c r="L871" s="291"/>
    </row>
    <row r="872" spans="1:12" s="14" customFormat="1" ht="15" customHeight="1" x14ac:dyDescent="0.25">
      <c r="A872" s="15"/>
      <c r="B872" s="189"/>
      <c r="C872" s="13"/>
      <c r="D872" s="16"/>
      <c r="E872" s="17"/>
      <c r="F872" s="17"/>
      <c r="G872" s="18"/>
      <c r="H872" s="18"/>
      <c r="I872" s="19"/>
      <c r="L872" s="291"/>
    </row>
    <row r="873" spans="1:12" s="14" customFormat="1" ht="15" customHeight="1" x14ac:dyDescent="0.25">
      <c r="A873" s="15"/>
      <c r="B873" s="189"/>
      <c r="C873" s="13"/>
      <c r="D873" s="16"/>
      <c r="E873" s="17"/>
      <c r="F873" s="17"/>
      <c r="G873" s="18"/>
      <c r="H873" s="18"/>
      <c r="I873" s="19"/>
      <c r="L873" s="291"/>
    </row>
    <row r="874" spans="1:12" s="14" customFormat="1" ht="15" customHeight="1" x14ac:dyDescent="0.25">
      <c r="A874" s="15"/>
      <c r="B874" s="189"/>
      <c r="C874" s="13"/>
      <c r="D874" s="16"/>
      <c r="E874" s="17"/>
      <c r="F874" s="17"/>
      <c r="G874" s="18"/>
      <c r="H874" s="18"/>
      <c r="I874" s="19"/>
      <c r="L874" s="291"/>
    </row>
    <row r="875" spans="1:12" s="14" customFormat="1" ht="15" customHeight="1" x14ac:dyDescent="0.25">
      <c r="A875" s="15"/>
      <c r="B875" s="189"/>
      <c r="C875" s="13"/>
      <c r="D875" s="16"/>
      <c r="E875" s="17"/>
      <c r="F875" s="17"/>
      <c r="G875" s="18"/>
      <c r="H875" s="18"/>
      <c r="I875" s="19"/>
      <c r="L875" s="291"/>
    </row>
    <row r="876" spans="1:12" s="14" customFormat="1" ht="15" customHeight="1" x14ac:dyDescent="0.25">
      <c r="A876" s="15"/>
      <c r="B876" s="189"/>
      <c r="C876" s="13"/>
      <c r="D876" s="16"/>
      <c r="E876" s="17"/>
      <c r="F876" s="17"/>
      <c r="G876" s="18"/>
      <c r="H876" s="18"/>
      <c r="I876" s="19"/>
      <c r="L876" s="291"/>
    </row>
    <row r="877" spans="1:12" s="14" customFormat="1" ht="15" customHeight="1" x14ac:dyDescent="0.25">
      <c r="A877" s="15"/>
      <c r="B877" s="189"/>
      <c r="C877" s="13"/>
      <c r="D877" s="16"/>
      <c r="E877" s="17"/>
      <c r="F877" s="17"/>
      <c r="G877" s="18"/>
      <c r="H877" s="18"/>
      <c r="I877" s="19"/>
      <c r="L877" s="291"/>
    </row>
    <row r="878" spans="1:12" s="14" customFormat="1" ht="15" customHeight="1" x14ac:dyDescent="0.25">
      <c r="A878" s="15"/>
      <c r="B878" s="189"/>
      <c r="C878" s="13"/>
      <c r="D878" s="16"/>
      <c r="E878" s="17"/>
      <c r="F878" s="17"/>
      <c r="G878" s="18"/>
      <c r="H878" s="18"/>
      <c r="I878" s="19"/>
      <c r="L878" s="291"/>
    </row>
    <row r="879" spans="1:12" s="14" customFormat="1" ht="15" customHeight="1" x14ac:dyDescent="0.25">
      <c r="A879" s="15"/>
      <c r="B879" s="189"/>
      <c r="C879" s="13"/>
      <c r="D879" s="16"/>
      <c r="E879" s="17"/>
      <c r="F879" s="17"/>
      <c r="G879" s="18"/>
      <c r="H879" s="18"/>
      <c r="I879" s="19"/>
      <c r="L879" s="291"/>
    </row>
    <row r="880" spans="1:12" s="14" customFormat="1" ht="15" customHeight="1" x14ac:dyDescent="0.25">
      <c r="A880" s="15"/>
      <c r="B880" s="189"/>
      <c r="C880" s="13"/>
      <c r="D880" s="16"/>
      <c r="E880" s="17"/>
      <c r="F880" s="17"/>
      <c r="G880" s="18"/>
      <c r="H880" s="18"/>
      <c r="I880" s="19"/>
      <c r="L880" s="291"/>
    </row>
    <row r="881" spans="1:12" s="14" customFormat="1" ht="15" customHeight="1" x14ac:dyDescent="0.25">
      <c r="A881" s="15"/>
      <c r="B881" s="189"/>
      <c r="C881" s="13"/>
      <c r="D881" s="16"/>
      <c r="E881" s="17"/>
      <c r="F881" s="17"/>
      <c r="G881" s="18"/>
      <c r="H881" s="18"/>
      <c r="I881" s="19"/>
      <c r="L881" s="291"/>
    </row>
    <row r="882" spans="1:12" s="14" customFormat="1" ht="15" customHeight="1" x14ac:dyDescent="0.25">
      <c r="A882" s="15"/>
      <c r="B882" s="189"/>
      <c r="C882" s="13"/>
      <c r="D882" s="16"/>
      <c r="E882" s="17"/>
      <c r="F882" s="17"/>
      <c r="G882" s="18"/>
      <c r="H882" s="18"/>
      <c r="I882" s="19"/>
      <c r="L882" s="291"/>
    </row>
    <row r="883" spans="1:12" s="14" customFormat="1" ht="15" customHeight="1" x14ac:dyDescent="0.25">
      <c r="A883" s="15"/>
      <c r="B883" s="189"/>
      <c r="C883" s="13"/>
      <c r="D883" s="16"/>
      <c r="E883" s="17"/>
      <c r="F883" s="17"/>
      <c r="G883" s="18"/>
      <c r="H883" s="18"/>
      <c r="I883" s="19"/>
      <c r="L883" s="291"/>
    </row>
    <row r="884" spans="1:12" s="14" customFormat="1" ht="15" customHeight="1" x14ac:dyDescent="0.25">
      <c r="A884" s="15"/>
      <c r="B884" s="189"/>
      <c r="C884" s="13"/>
      <c r="D884" s="16"/>
      <c r="E884" s="17"/>
      <c r="F884" s="17"/>
      <c r="G884" s="18"/>
      <c r="H884" s="18"/>
      <c r="I884" s="19"/>
      <c r="L884" s="291"/>
    </row>
    <row r="885" spans="1:12" s="14" customFormat="1" ht="15" customHeight="1" x14ac:dyDescent="0.25">
      <c r="A885" s="15"/>
      <c r="B885" s="189"/>
      <c r="C885" s="13"/>
      <c r="D885" s="16"/>
      <c r="E885" s="17"/>
      <c r="F885" s="17"/>
      <c r="G885" s="18"/>
      <c r="H885" s="18"/>
      <c r="I885" s="19"/>
      <c r="L885" s="291"/>
    </row>
    <row r="886" spans="1:12" s="14" customFormat="1" ht="15" customHeight="1" x14ac:dyDescent="0.25">
      <c r="A886" s="15"/>
      <c r="B886" s="189"/>
      <c r="C886" s="13"/>
      <c r="D886" s="16"/>
      <c r="E886" s="17"/>
      <c r="F886" s="17"/>
      <c r="G886" s="18"/>
      <c r="H886" s="18"/>
      <c r="I886" s="19"/>
      <c r="L886" s="291"/>
    </row>
    <row r="887" spans="1:12" s="14" customFormat="1" ht="15" customHeight="1" x14ac:dyDescent="0.25">
      <c r="A887" s="15"/>
      <c r="B887" s="189"/>
      <c r="C887" s="13"/>
      <c r="D887" s="16"/>
      <c r="E887" s="17"/>
      <c r="F887" s="17"/>
      <c r="G887" s="18"/>
      <c r="H887" s="18"/>
      <c r="I887" s="19"/>
      <c r="L887" s="291"/>
    </row>
    <row r="888" spans="1:12" s="14" customFormat="1" ht="15" customHeight="1" x14ac:dyDescent="0.25">
      <c r="A888" s="15"/>
      <c r="B888" s="189"/>
      <c r="C888" s="13"/>
      <c r="D888" s="16"/>
      <c r="E888" s="17"/>
      <c r="F888" s="17"/>
      <c r="G888" s="18"/>
      <c r="H888" s="18"/>
      <c r="I888" s="19"/>
      <c r="L888" s="291"/>
    </row>
    <row r="889" spans="1:12" s="14" customFormat="1" ht="15" customHeight="1" x14ac:dyDescent="0.25">
      <c r="A889" s="15"/>
      <c r="B889" s="189"/>
      <c r="C889" s="13"/>
      <c r="D889" s="16"/>
      <c r="E889" s="17"/>
      <c r="F889" s="17"/>
      <c r="G889" s="18"/>
      <c r="H889" s="18"/>
      <c r="I889" s="19"/>
      <c r="L889" s="291"/>
    </row>
    <row r="890" spans="1:12" s="14" customFormat="1" ht="15" customHeight="1" x14ac:dyDescent="0.25">
      <c r="A890" s="15"/>
      <c r="B890" s="189"/>
      <c r="C890" s="13"/>
      <c r="D890" s="16"/>
      <c r="E890" s="17"/>
      <c r="F890" s="17"/>
      <c r="G890" s="18"/>
      <c r="H890" s="18"/>
      <c r="I890" s="19"/>
      <c r="L890" s="291"/>
    </row>
    <row r="891" spans="1:12" s="14" customFormat="1" ht="15" customHeight="1" x14ac:dyDescent="0.25">
      <c r="A891" s="15"/>
      <c r="B891" s="189"/>
      <c r="C891" s="13"/>
      <c r="D891" s="16"/>
      <c r="E891" s="17"/>
      <c r="F891" s="17"/>
      <c r="G891" s="18"/>
      <c r="H891" s="18"/>
      <c r="I891" s="19"/>
      <c r="L891" s="291"/>
    </row>
    <row r="892" spans="1:12" s="14" customFormat="1" ht="15" customHeight="1" x14ac:dyDescent="0.25">
      <c r="A892" s="15"/>
      <c r="B892" s="189"/>
      <c r="C892" s="13"/>
      <c r="D892" s="16"/>
      <c r="E892" s="17"/>
      <c r="F892" s="17"/>
      <c r="G892" s="18"/>
      <c r="H892" s="18"/>
      <c r="I892" s="19"/>
      <c r="L892" s="291"/>
    </row>
    <row r="893" spans="1:12" s="14" customFormat="1" ht="15" customHeight="1" x14ac:dyDescent="0.25">
      <c r="A893" s="15"/>
      <c r="B893" s="189"/>
      <c r="C893" s="13"/>
      <c r="D893" s="16"/>
      <c r="E893" s="17"/>
      <c r="F893" s="17"/>
      <c r="G893" s="18"/>
      <c r="H893" s="18"/>
      <c r="I893" s="19"/>
      <c r="L893" s="291"/>
    </row>
    <row r="894" spans="1:12" s="14" customFormat="1" ht="15" customHeight="1" x14ac:dyDescent="0.25">
      <c r="A894" s="15"/>
      <c r="B894" s="189"/>
      <c r="C894" s="13"/>
      <c r="D894" s="16"/>
      <c r="E894" s="17"/>
      <c r="F894" s="17"/>
      <c r="G894" s="18"/>
      <c r="H894" s="18"/>
      <c r="I894" s="19"/>
      <c r="L894" s="291"/>
    </row>
    <row r="895" spans="1:12" s="14" customFormat="1" ht="15" customHeight="1" x14ac:dyDescent="0.25">
      <c r="A895" s="15"/>
      <c r="B895" s="189"/>
      <c r="C895" s="13"/>
      <c r="D895" s="16"/>
      <c r="E895" s="17"/>
      <c r="F895" s="17"/>
      <c r="G895" s="18"/>
      <c r="H895" s="18"/>
      <c r="I895" s="19"/>
      <c r="L895" s="291"/>
    </row>
    <row r="896" spans="1:12" s="14" customFormat="1" ht="15" customHeight="1" x14ac:dyDescent="0.25">
      <c r="A896" s="15"/>
      <c r="B896" s="189"/>
      <c r="C896" s="13"/>
      <c r="D896" s="16"/>
      <c r="E896" s="17"/>
      <c r="F896" s="17"/>
      <c r="G896" s="18"/>
      <c r="H896" s="18"/>
      <c r="I896" s="19"/>
      <c r="L896" s="291"/>
    </row>
    <row r="897" spans="1:12" s="14" customFormat="1" ht="15" customHeight="1" x14ac:dyDescent="0.25">
      <c r="A897" s="15"/>
      <c r="B897" s="189"/>
      <c r="C897" s="13"/>
      <c r="D897" s="16"/>
      <c r="E897" s="17"/>
      <c r="F897" s="17"/>
      <c r="G897" s="18"/>
      <c r="H897" s="18"/>
      <c r="I897" s="19"/>
      <c r="L897" s="291"/>
    </row>
    <row r="898" spans="1:12" s="14" customFormat="1" ht="15" customHeight="1" x14ac:dyDescent="0.25">
      <c r="A898" s="15"/>
      <c r="B898" s="189"/>
      <c r="C898" s="13"/>
      <c r="D898" s="16"/>
      <c r="E898" s="17"/>
      <c r="F898" s="17"/>
      <c r="G898" s="18"/>
      <c r="H898" s="18"/>
      <c r="I898" s="19"/>
      <c r="L898" s="291"/>
    </row>
    <row r="899" spans="1:12" s="14" customFormat="1" ht="15" customHeight="1" x14ac:dyDescent="0.25">
      <c r="A899" s="15"/>
      <c r="B899" s="189"/>
      <c r="C899" s="13"/>
      <c r="D899" s="16"/>
      <c r="E899" s="17"/>
      <c r="F899" s="17"/>
      <c r="G899" s="18"/>
      <c r="H899" s="18"/>
      <c r="I899" s="19"/>
      <c r="L899" s="291"/>
    </row>
    <row r="900" spans="1:12" s="14" customFormat="1" ht="15" customHeight="1" x14ac:dyDescent="0.25">
      <c r="A900" s="15"/>
      <c r="B900" s="189"/>
      <c r="C900" s="13"/>
      <c r="D900" s="16"/>
      <c r="E900" s="17"/>
      <c r="F900" s="17"/>
      <c r="G900" s="18"/>
      <c r="H900" s="18"/>
      <c r="I900" s="19"/>
      <c r="L900" s="291"/>
    </row>
    <row r="901" spans="1:12" s="14" customFormat="1" ht="15" customHeight="1" x14ac:dyDescent="0.25">
      <c r="A901" s="15"/>
      <c r="B901" s="189"/>
      <c r="C901" s="13"/>
      <c r="D901" s="16"/>
      <c r="E901" s="17"/>
      <c r="F901" s="17"/>
      <c r="G901" s="18"/>
      <c r="H901" s="18"/>
      <c r="I901" s="19"/>
      <c r="L901" s="291"/>
    </row>
    <row r="902" spans="1:12" s="14" customFormat="1" ht="15" customHeight="1" x14ac:dyDescent="0.25">
      <c r="A902" s="15"/>
      <c r="B902" s="189"/>
      <c r="C902" s="13"/>
      <c r="D902" s="16"/>
      <c r="E902" s="17"/>
      <c r="F902" s="17"/>
      <c r="G902" s="18"/>
      <c r="H902" s="18"/>
      <c r="I902" s="19"/>
      <c r="L902" s="291"/>
    </row>
    <row r="903" spans="1:12" s="14" customFormat="1" ht="15" customHeight="1" x14ac:dyDescent="0.25">
      <c r="A903" s="15"/>
      <c r="B903" s="189"/>
      <c r="C903" s="13"/>
      <c r="D903" s="16"/>
      <c r="E903" s="17"/>
      <c r="F903" s="17"/>
      <c r="G903" s="18"/>
      <c r="H903" s="18"/>
      <c r="I903" s="19"/>
      <c r="L903" s="291"/>
    </row>
    <row r="904" spans="1:12" s="14" customFormat="1" ht="15" customHeight="1" x14ac:dyDescent="0.25">
      <c r="A904" s="15"/>
      <c r="B904" s="189"/>
      <c r="C904" s="13"/>
      <c r="D904" s="16"/>
      <c r="E904" s="17"/>
      <c r="F904" s="17"/>
      <c r="G904" s="18"/>
      <c r="H904" s="18"/>
      <c r="I904" s="19"/>
      <c r="L904" s="291"/>
    </row>
    <row r="905" spans="1:12" s="14" customFormat="1" ht="15" customHeight="1" x14ac:dyDescent="0.25">
      <c r="A905" s="15"/>
      <c r="B905" s="189"/>
      <c r="C905" s="13"/>
      <c r="D905" s="16"/>
      <c r="E905" s="17"/>
      <c r="F905" s="17"/>
      <c r="G905" s="18"/>
      <c r="H905" s="18"/>
      <c r="I905" s="19"/>
      <c r="L905" s="291"/>
    </row>
    <row r="906" spans="1:12" s="14" customFormat="1" ht="15" customHeight="1" x14ac:dyDescent="0.25">
      <c r="A906" s="15"/>
      <c r="B906" s="189"/>
      <c r="C906" s="13"/>
      <c r="D906" s="16"/>
      <c r="E906" s="17"/>
      <c r="F906" s="17"/>
      <c r="G906" s="18"/>
      <c r="H906" s="18"/>
      <c r="I906" s="19"/>
      <c r="L906" s="291"/>
    </row>
    <row r="907" spans="1:12" s="14" customFormat="1" ht="15" customHeight="1" x14ac:dyDescent="0.25">
      <c r="A907" s="15"/>
      <c r="B907" s="189"/>
      <c r="C907" s="13"/>
      <c r="D907" s="16"/>
      <c r="E907" s="17"/>
      <c r="F907" s="17"/>
      <c r="G907" s="18"/>
      <c r="H907" s="18"/>
      <c r="I907" s="19"/>
      <c r="L907" s="291"/>
    </row>
    <row r="908" spans="1:12" s="14" customFormat="1" ht="15" customHeight="1" x14ac:dyDescent="0.25">
      <c r="A908" s="15"/>
      <c r="B908" s="189"/>
      <c r="C908" s="13"/>
      <c r="D908" s="16"/>
      <c r="E908" s="17"/>
      <c r="F908" s="17"/>
      <c r="G908" s="18"/>
      <c r="H908" s="18"/>
      <c r="I908" s="19"/>
      <c r="L908" s="291"/>
    </row>
    <row r="909" spans="1:12" s="14" customFormat="1" ht="15" customHeight="1" x14ac:dyDescent="0.25">
      <c r="A909" s="15"/>
      <c r="B909" s="189"/>
      <c r="C909" s="13"/>
      <c r="D909" s="16"/>
      <c r="E909" s="17"/>
      <c r="F909" s="17"/>
      <c r="G909" s="18"/>
      <c r="H909" s="18"/>
      <c r="I909" s="19"/>
      <c r="L909" s="291"/>
    </row>
    <row r="910" spans="1:12" s="14" customFormat="1" ht="15" customHeight="1" x14ac:dyDescent="0.25">
      <c r="A910" s="15"/>
      <c r="B910" s="189"/>
      <c r="C910" s="13"/>
      <c r="D910" s="16"/>
      <c r="E910" s="17"/>
      <c r="F910" s="17"/>
      <c r="G910" s="18"/>
      <c r="H910" s="18"/>
      <c r="I910" s="19"/>
      <c r="L910" s="291"/>
    </row>
    <row r="911" spans="1:12" s="14" customFormat="1" ht="15" customHeight="1" x14ac:dyDescent="0.25">
      <c r="A911" s="15"/>
      <c r="B911" s="189"/>
      <c r="C911" s="13"/>
      <c r="D911" s="16"/>
      <c r="E911" s="17"/>
      <c r="F911" s="17"/>
      <c r="G911" s="18"/>
      <c r="H911" s="18"/>
      <c r="I911" s="19"/>
      <c r="L911" s="291"/>
    </row>
    <row r="912" spans="1:12" s="14" customFormat="1" ht="15" customHeight="1" x14ac:dyDescent="0.25">
      <c r="A912" s="15"/>
      <c r="B912" s="189"/>
      <c r="C912" s="13"/>
      <c r="D912" s="16"/>
      <c r="E912" s="17"/>
      <c r="F912" s="17"/>
      <c r="G912" s="18"/>
      <c r="H912" s="18"/>
      <c r="I912" s="19"/>
      <c r="L912" s="291"/>
    </row>
    <row r="913" spans="1:12" s="14" customFormat="1" ht="15" customHeight="1" x14ac:dyDescent="0.25">
      <c r="A913" s="15"/>
      <c r="B913" s="189"/>
      <c r="C913" s="13"/>
      <c r="D913" s="16"/>
      <c r="E913" s="17"/>
      <c r="F913" s="17"/>
      <c r="G913" s="18"/>
      <c r="H913" s="18"/>
      <c r="I913" s="19"/>
      <c r="L913" s="291"/>
    </row>
    <row r="914" spans="1:12" s="14" customFormat="1" ht="15" customHeight="1" x14ac:dyDescent="0.25">
      <c r="A914" s="15"/>
      <c r="B914" s="189"/>
      <c r="C914" s="13"/>
      <c r="D914" s="16"/>
      <c r="E914" s="17"/>
      <c r="F914" s="17"/>
      <c r="G914" s="18"/>
      <c r="H914" s="18"/>
      <c r="I914" s="19"/>
      <c r="L914" s="291"/>
    </row>
    <row r="915" spans="1:12" s="14" customFormat="1" ht="15" customHeight="1" x14ac:dyDescent="0.25">
      <c r="A915" s="15"/>
      <c r="B915" s="189"/>
      <c r="C915" s="13"/>
      <c r="D915" s="16"/>
      <c r="E915" s="17"/>
      <c r="F915" s="17"/>
      <c r="G915" s="18"/>
      <c r="H915" s="18"/>
      <c r="I915" s="19"/>
      <c r="L915" s="291"/>
    </row>
    <row r="916" spans="1:12" s="14" customFormat="1" ht="15" customHeight="1" x14ac:dyDescent="0.25">
      <c r="A916" s="15"/>
      <c r="B916" s="189"/>
      <c r="C916" s="13"/>
      <c r="D916" s="16"/>
      <c r="E916" s="17"/>
      <c r="F916" s="17"/>
      <c r="G916" s="18"/>
      <c r="H916" s="18"/>
      <c r="I916" s="19"/>
      <c r="L916" s="291"/>
    </row>
    <row r="917" spans="1:12" s="14" customFormat="1" ht="15" customHeight="1" x14ac:dyDescent="0.25">
      <c r="A917" s="15"/>
      <c r="B917" s="189"/>
      <c r="C917" s="13"/>
      <c r="D917" s="16"/>
      <c r="E917" s="17"/>
      <c r="F917" s="17"/>
      <c r="G917" s="18"/>
      <c r="H917" s="18"/>
      <c r="I917" s="19"/>
      <c r="L917" s="291"/>
    </row>
    <row r="918" spans="1:12" s="14" customFormat="1" ht="15" customHeight="1" x14ac:dyDescent="0.25">
      <c r="A918" s="15"/>
      <c r="B918" s="189"/>
      <c r="C918" s="13"/>
      <c r="D918" s="16"/>
      <c r="E918" s="17"/>
      <c r="F918" s="17"/>
      <c r="G918" s="18"/>
      <c r="H918" s="18"/>
      <c r="I918" s="19"/>
      <c r="L918" s="291"/>
    </row>
    <row r="919" spans="1:12" s="14" customFormat="1" ht="15" customHeight="1" x14ac:dyDescent="0.25">
      <c r="A919" s="15"/>
      <c r="B919" s="189"/>
      <c r="C919" s="13"/>
      <c r="D919" s="16"/>
      <c r="E919" s="17"/>
      <c r="F919" s="17"/>
      <c r="G919" s="18"/>
      <c r="H919" s="18"/>
      <c r="I919" s="19"/>
      <c r="L919" s="291"/>
    </row>
    <row r="920" spans="1:12" s="14" customFormat="1" ht="15" customHeight="1" x14ac:dyDescent="0.25">
      <c r="A920" s="15"/>
      <c r="B920" s="189"/>
      <c r="C920" s="13"/>
      <c r="D920" s="16"/>
      <c r="E920" s="17"/>
      <c r="F920" s="17"/>
      <c r="G920" s="18"/>
      <c r="H920" s="18"/>
      <c r="I920" s="19"/>
      <c r="L920" s="291"/>
    </row>
    <row r="921" spans="1:12" s="14" customFormat="1" ht="15" customHeight="1" x14ac:dyDescent="0.25">
      <c r="A921" s="15"/>
      <c r="B921" s="189"/>
      <c r="C921" s="13"/>
      <c r="D921" s="16"/>
      <c r="E921" s="17"/>
      <c r="F921" s="17"/>
      <c r="G921" s="18"/>
      <c r="H921" s="18"/>
      <c r="I921" s="19"/>
      <c r="L921" s="291"/>
    </row>
    <row r="922" spans="1:12" s="14" customFormat="1" ht="15" customHeight="1" x14ac:dyDescent="0.25">
      <c r="A922" s="15"/>
      <c r="B922" s="189"/>
      <c r="C922" s="13"/>
      <c r="D922" s="16"/>
      <c r="E922" s="17"/>
      <c r="F922" s="17"/>
      <c r="G922" s="18"/>
      <c r="H922" s="18"/>
      <c r="I922" s="19"/>
      <c r="L922" s="291"/>
    </row>
    <row r="923" spans="1:12" s="14" customFormat="1" ht="15" customHeight="1" x14ac:dyDescent="0.25">
      <c r="A923" s="15"/>
      <c r="B923" s="189"/>
      <c r="C923" s="13"/>
      <c r="D923" s="16"/>
      <c r="E923" s="17"/>
      <c r="F923" s="17"/>
      <c r="G923" s="18"/>
      <c r="H923" s="18"/>
      <c r="I923" s="19"/>
      <c r="L923" s="291"/>
    </row>
    <row r="924" spans="1:12" s="14" customFormat="1" ht="15" customHeight="1" x14ac:dyDescent="0.25">
      <c r="A924" s="15"/>
      <c r="B924" s="189"/>
      <c r="C924" s="13"/>
      <c r="D924" s="16"/>
      <c r="E924" s="17"/>
      <c r="F924" s="17"/>
      <c r="G924" s="18"/>
      <c r="H924" s="18"/>
      <c r="I924" s="19"/>
      <c r="L924" s="291"/>
    </row>
    <row r="925" spans="1:12" s="14" customFormat="1" ht="15" customHeight="1" x14ac:dyDescent="0.25">
      <c r="A925" s="15"/>
      <c r="B925" s="189"/>
      <c r="C925" s="13"/>
      <c r="D925" s="16"/>
      <c r="E925" s="17"/>
      <c r="F925" s="17"/>
      <c r="G925" s="18"/>
      <c r="H925" s="18"/>
      <c r="I925" s="19"/>
      <c r="L925" s="291"/>
    </row>
    <row r="926" spans="1:12" s="14" customFormat="1" ht="15" customHeight="1" x14ac:dyDescent="0.25">
      <c r="A926" s="15"/>
      <c r="B926" s="189"/>
      <c r="C926" s="13"/>
      <c r="D926" s="16"/>
      <c r="E926" s="17"/>
      <c r="F926" s="17"/>
      <c r="G926" s="18"/>
      <c r="H926" s="18"/>
      <c r="I926" s="19"/>
      <c r="L926" s="291"/>
    </row>
    <row r="927" spans="1:12" s="14" customFormat="1" ht="15" customHeight="1" x14ac:dyDescent="0.25">
      <c r="A927" s="15"/>
      <c r="B927" s="189"/>
      <c r="C927" s="13"/>
      <c r="D927" s="16"/>
      <c r="E927" s="17"/>
      <c r="F927" s="17"/>
      <c r="G927" s="18"/>
      <c r="H927" s="18"/>
      <c r="I927" s="19"/>
      <c r="L927" s="291"/>
    </row>
    <row r="928" spans="1:12" s="14" customFormat="1" ht="15" customHeight="1" x14ac:dyDescent="0.25">
      <c r="A928" s="15"/>
      <c r="B928" s="189"/>
      <c r="C928" s="13"/>
      <c r="D928" s="16"/>
      <c r="E928" s="17"/>
      <c r="F928" s="17"/>
      <c r="G928" s="18"/>
      <c r="H928" s="18"/>
      <c r="I928" s="19"/>
      <c r="L928" s="291"/>
    </row>
    <row r="929" spans="1:12" s="14" customFormat="1" ht="15" customHeight="1" x14ac:dyDescent="0.25">
      <c r="A929" s="15"/>
      <c r="B929" s="189"/>
      <c r="C929" s="13"/>
      <c r="D929" s="16"/>
      <c r="E929" s="17"/>
      <c r="F929" s="17"/>
      <c r="G929" s="18"/>
      <c r="H929" s="18"/>
      <c r="I929" s="19"/>
      <c r="L929" s="291"/>
    </row>
    <row r="930" spans="1:12" s="14" customFormat="1" ht="15" customHeight="1" x14ac:dyDescent="0.25">
      <c r="A930" s="15"/>
      <c r="B930" s="189"/>
      <c r="C930" s="13"/>
      <c r="D930" s="16"/>
      <c r="E930" s="17"/>
      <c r="F930" s="17"/>
      <c r="G930" s="18"/>
      <c r="H930" s="18"/>
      <c r="I930" s="19"/>
      <c r="L930" s="291"/>
    </row>
    <row r="931" spans="1:12" s="14" customFormat="1" ht="15" customHeight="1" x14ac:dyDescent="0.25">
      <c r="A931" s="15"/>
      <c r="B931" s="189"/>
      <c r="C931" s="13"/>
      <c r="D931" s="16"/>
      <c r="E931" s="17"/>
      <c r="F931" s="17"/>
      <c r="G931" s="18"/>
      <c r="H931" s="18"/>
      <c r="I931" s="19"/>
      <c r="L931" s="291"/>
    </row>
    <row r="932" spans="1:12" s="14" customFormat="1" ht="15" customHeight="1" x14ac:dyDescent="0.25">
      <c r="A932" s="15"/>
      <c r="B932" s="189"/>
      <c r="C932" s="13"/>
      <c r="D932" s="16"/>
      <c r="E932" s="17"/>
      <c r="F932" s="17"/>
      <c r="G932" s="18"/>
      <c r="H932" s="18"/>
      <c r="I932" s="19"/>
      <c r="L932" s="291"/>
    </row>
    <row r="933" spans="1:12" s="14" customFormat="1" ht="15" customHeight="1" x14ac:dyDescent="0.25">
      <c r="A933" s="15"/>
      <c r="B933" s="189"/>
      <c r="C933" s="13"/>
      <c r="D933" s="16"/>
      <c r="E933" s="17"/>
      <c r="F933" s="17"/>
      <c r="G933" s="18"/>
      <c r="H933" s="18"/>
      <c r="I933" s="19"/>
      <c r="L933" s="291"/>
    </row>
    <row r="934" spans="1:12" s="14" customFormat="1" ht="15" customHeight="1" x14ac:dyDescent="0.25">
      <c r="A934" s="15"/>
      <c r="B934" s="189"/>
      <c r="C934" s="13"/>
      <c r="D934" s="16"/>
      <c r="E934" s="17"/>
      <c r="F934" s="17"/>
      <c r="G934" s="18"/>
      <c r="H934" s="18"/>
      <c r="I934" s="19"/>
      <c r="L934" s="291"/>
    </row>
    <row r="935" spans="1:12" s="14" customFormat="1" ht="15" customHeight="1" x14ac:dyDescent="0.25">
      <c r="A935" s="15"/>
      <c r="B935" s="189"/>
      <c r="C935" s="13"/>
      <c r="D935" s="16"/>
      <c r="E935" s="17"/>
      <c r="F935" s="17"/>
      <c r="G935" s="18"/>
      <c r="H935" s="18"/>
      <c r="I935" s="19"/>
      <c r="L935" s="291"/>
    </row>
    <row r="936" spans="1:12" s="14" customFormat="1" ht="15" customHeight="1" x14ac:dyDescent="0.25">
      <c r="A936" s="15"/>
      <c r="B936" s="189"/>
      <c r="C936" s="13"/>
      <c r="D936" s="16"/>
      <c r="E936" s="17"/>
      <c r="F936" s="17"/>
      <c r="G936" s="18"/>
      <c r="H936" s="18"/>
      <c r="I936" s="19"/>
      <c r="L936" s="291"/>
    </row>
    <row r="937" spans="1:12" s="14" customFormat="1" ht="15" customHeight="1" x14ac:dyDescent="0.25">
      <c r="A937" s="15"/>
      <c r="B937" s="189"/>
      <c r="C937" s="13"/>
      <c r="D937" s="16"/>
      <c r="E937" s="17"/>
      <c r="F937" s="17"/>
      <c r="G937" s="18"/>
      <c r="H937" s="18"/>
      <c r="I937" s="19"/>
      <c r="L937" s="291"/>
    </row>
    <row r="938" spans="1:12" s="14" customFormat="1" ht="15" customHeight="1" x14ac:dyDescent="0.25">
      <c r="A938" s="15"/>
      <c r="B938" s="189"/>
      <c r="C938" s="13"/>
      <c r="D938" s="16"/>
      <c r="E938" s="17"/>
      <c r="F938" s="17"/>
      <c r="G938" s="18"/>
      <c r="H938" s="18"/>
      <c r="I938" s="19"/>
      <c r="L938" s="291"/>
    </row>
    <row r="939" spans="1:12" s="14" customFormat="1" ht="15" customHeight="1" x14ac:dyDescent="0.25">
      <c r="A939" s="15"/>
      <c r="B939" s="189"/>
      <c r="C939" s="13"/>
      <c r="D939" s="16"/>
      <c r="E939" s="17"/>
      <c r="F939" s="17"/>
      <c r="G939" s="18"/>
      <c r="H939" s="18"/>
      <c r="I939" s="19"/>
      <c r="L939" s="291"/>
    </row>
    <row r="940" spans="1:12" s="14" customFormat="1" ht="15" customHeight="1" x14ac:dyDescent="0.25">
      <c r="A940" s="15"/>
      <c r="B940" s="189"/>
      <c r="C940" s="13"/>
      <c r="D940" s="16"/>
      <c r="E940" s="17"/>
      <c r="F940" s="17"/>
      <c r="G940" s="18"/>
      <c r="H940" s="18"/>
      <c r="I940" s="19"/>
      <c r="L940" s="291"/>
    </row>
    <row r="941" spans="1:12" s="14" customFormat="1" ht="15" customHeight="1" x14ac:dyDescent="0.25">
      <c r="A941" s="15"/>
      <c r="B941" s="189"/>
      <c r="C941" s="13"/>
      <c r="D941" s="16"/>
      <c r="E941" s="17"/>
      <c r="F941" s="17"/>
      <c r="G941" s="18"/>
      <c r="H941" s="18"/>
      <c r="I941" s="19"/>
      <c r="L941" s="291"/>
    </row>
    <row r="942" spans="1:12" s="14" customFormat="1" ht="15" customHeight="1" x14ac:dyDescent="0.25">
      <c r="A942" s="15"/>
      <c r="B942" s="189"/>
      <c r="C942" s="13"/>
      <c r="D942" s="16"/>
      <c r="E942" s="17"/>
      <c r="F942" s="17"/>
      <c r="G942" s="18"/>
      <c r="H942" s="18"/>
      <c r="I942" s="19"/>
      <c r="L942" s="291"/>
    </row>
    <row r="943" spans="1:12" s="14" customFormat="1" ht="15" customHeight="1" x14ac:dyDescent="0.25">
      <c r="A943" s="15"/>
      <c r="B943" s="189"/>
      <c r="C943" s="13"/>
      <c r="D943" s="16"/>
      <c r="E943" s="17"/>
      <c r="F943" s="17"/>
      <c r="G943" s="18"/>
      <c r="H943" s="18"/>
      <c r="I943" s="19"/>
      <c r="L943" s="291"/>
    </row>
    <row r="944" spans="1:12" s="14" customFormat="1" ht="15" customHeight="1" x14ac:dyDescent="0.25">
      <c r="A944" s="15"/>
      <c r="B944" s="189"/>
      <c r="C944" s="13"/>
      <c r="D944" s="16"/>
      <c r="E944" s="17"/>
      <c r="F944" s="17"/>
      <c r="G944" s="18"/>
      <c r="H944" s="18"/>
      <c r="I944" s="19"/>
      <c r="L944" s="291"/>
    </row>
    <row r="945" spans="1:12" s="14" customFormat="1" ht="15" customHeight="1" x14ac:dyDescent="0.25">
      <c r="A945" s="15"/>
      <c r="B945" s="189"/>
      <c r="C945" s="13"/>
      <c r="D945" s="16"/>
      <c r="E945" s="17"/>
      <c r="F945" s="17"/>
      <c r="G945" s="18"/>
      <c r="H945" s="18"/>
      <c r="I945" s="19"/>
      <c r="L945" s="291"/>
    </row>
    <row r="946" spans="1:12" s="14" customFormat="1" ht="15" customHeight="1" x14ac:dyDescent="0.25">
      <c r="A946" s="15"/>
      <c r="B946" s="189"/>
      <c r="C946" s="13"/>
      <c r="D946" s="16"/>
      <c r="E946" s="17"/>
      <c r="F946" s="17"/>
      <c r="G946" s="18"/>
      <c r="H946" s="18"/>
      <c r="I946" s="19"/>
      <c r="L946" s="291"/>
    </row>
    <row r="947" spans="1:12" s="14" customFormat="1" ht="15" customHeight="1" x14ac:dyDescent="0.25">
      <c r="A947" s="15"/>
      <c r="B947" s="189"/>
      <c r="C947" s="13"/>
      <c r="D947" s="16"/>
      <c r="E947" s="17"/>
      <c r="F947" s="17"/>
      <c r="G947" s="18"/>
      <c r="H947" s="18"/>
      <c r="I947" s="19"/>
      <c r="L947" s="291"/>
    </row>
    <row r="948" spans="1:12" s="14" customFormat="1" ht="15" customHeight="1" x14ac:dyDescent="0.25">
      <c r="A948" s="15"/>
      <c r="B948" s="189"/>
      <c r="C948" s="13"/>
      <c r="D948" s="16"/>
      <c r="E948" s="17"/>
      <c r="F948" s="17"/>
      <c r="G948" s="18"/>
      <c r="H948" s="18"/>
      <c r="I948" s="19"/>
      <c r="L948" s="291"/>
    </row>
    <row r="949" spans="1:12" s="14" customFormat="1" ht="15" customHeight="1" x14ac:dyDescent="0.25">
      <c r="A949" s="15"/>
      <c r="B949" s="189"/>
      <c r="C949" s="13"/>
      <c r="D949" s="16"/>
      <c r="E949" s="17"/>
      <c r="F949" s="17"/>
      <c r="G949" s="18"/>
      <c r="H949" s="18"/>
      <c r="I949" s="19"/>
      <c r="L949" s="291"/>
    </row>
    <row r="950" spans="1:12" s="14" customFormat="1" ht="15" customHeight="1" x14ac:dyDescent="0.25">
      <c r="A950" s="15"/>
      <c r="B950" s="189"/>
      <c r="C950" s="13"/>
      <c r="D950" s="16"/>
      <c r="E950" s="17"/>
      <c r="F950" s="17"/>
      <c r="G950" s="18"/>
      <c r="H950" s="18"/>
      <c r="I950" s="19"/>
      <c r="L950" s="291"/>
    </row>
    <row r="951" spans="1:12" s="14" customFormat="1" ht="15" customHeight="1" x14ac:dyDescent="0.25">
      <c r="A951" s="15"/>
      <c r="B951" s="189"/>
      <c r="C951" s="13"/>
      <c r="D951" s="16"/>
      <c r="E951" s="17"/>
      <c r="F951" s="17"/>
      <c r="G951" s="18"/>
      <c r="H951" s="18"/>
      <c r="I951" s="19"/>
      <c r="L951" s="291"/>
    </row>
    <row r="952" spans="1:12" s="14" customFormat="1" ht="15" customHeight="1" x14ac:dyDescent="0.25">
      <c r="A952" s="15"/>
      <c r="B952" s="189"/>
      <c r="C952" s="13"/>
      <c r="D952" s="16"/>
      <c r="E952" s="17"/>
      <c r="F952" s="17"/>
      <c r="G952" s="18"/>
      <c r="H952" s="18"/>
      <c r="I952" s="19"/>
      <c r="L952" s="291"/>
    </row>
    <row r="953" spans="1:12" s="14" customFormat="1" ht="15" customHeight="1" x14ac:dyDescent="0.25">
      <c r="A953" s="15"/>
      <c r="B953" s="189"/>
      <c r="C953" s="13"/>
      <c r="D953" s="16"/>
      <c r="E953" s="17"/>
      <c r="F953" s="17"/>
      <c r="G953" s="18"/>
      <c r="H953" s="18"/>
      <c r="I953" s="19"/>
      <c r="L953" s="291"/>
    </row>
    <row r="954" spans="1:12" s="14" customFormat="1" ht="15" customHeight="1" x14ac:dyDescent="0.25">
      <c r="A954" s="15"/>
      <c r="B954" s="189"/>
      <c r="C954" s="13"/>
      <c r="D954" s="16"/>
      <c r="E954" s="17"/>
      <c r="F954" s="17"/>
      <c r="G954" s="18"/>
      <c r="H954" s="18"/>
      <c r="I954" s="19"/>
      <c r="L954" s="291"/>
    </row>
    <row r="955" spans="1:12" s="14" customFormat="1" ht="15" customHeight="1" x14ac:dyDescent="0.25">
      <c r="A955" s="15"/>
      <c r="B955" s="189"/>
      <c r="C955" s="13"/>
      <c r="D955" s="16"/>
      <c r="E955" s="17"/>
      <c r="F955" s="17"/>
      <c r="G955" s="18"/>
      <c r="H955" s="18"/>
      <c r="I955" s="19"/>
      <c r="L955" s="291"/>
    </row>
    <row r="956" spans="1:12" s="14" customFormat="1" ht="15" customHeight="1" x14ac:dyDescent="0.25">
      <c r="A956" s="15"/>
      <c r="B956" s="189"/>
      <c r="C956" s="13"/>
      <c r="D956" s="16"/>
      <c r="E956" s="17"/>
      <c r="F956" s="17"/>
      <c r="G956" s="18"/>
      <c r="H956" s="18"/>
      <c r="I956" s="19"/>
      <c r="L956" s="291"/>
    </row>
    <row r="957" spans="1:12" s="14" customFormat="1" ht="15" customHeight="1" x14ac:dyDescent="0.25">
      <c r="A957" s="15"/>
      <c r="B957" s="189"/>
      <c r="C957" s="13"/>
      <c r="D957" s="16"/>
      <c r="E957" s="17"/>
      <c r="F957" s="17"/>
      <c r="G957" s="18"/>
      <c r="H957" s="18"/>
      <c r="I957" s="19"/>
      <c r="L957" s="291"/>
    </row>
    <row r="958" spans="1:12" s="14" customFormat="1" ht="15" customHeight="1" x14ac:dyDescent="0.25">
      <c r="A958" s="15"/>
      <c r="B958" s="189"/>
      <c r="C958" s="13"/>
      <c r="D958" s="16"/>
      <c r="E958" s="17"/>
      <c r="F958" s="17"/>
      <c r="G958" s="18"/>
      <c r="H958" s="18"/>
      <c r="I958" s="19"/>
      <c r="L958" s="291"/>
    </row>
    <row r="959" spans="1:12" s="14" customFormat="1" ht="15" customHeight="1" x14ac:dyDescent="0.25">
      <c r="A959" s="15"/>
      <c r="B959" s="189"/>
      <c r="C959" s="13"/>
      <c r="D959" s="16"/>
      <c r="E959" s="17"/>
      <c r="F959" s="17"/>
      <c r="G959" s="18"/>
      <c r="H959" s="18"/>
      <c r="I959" s="19"/>
      <c r="L959" s="291"/>
    </row>
    <row r="960" spans="1:12" s="14" customFormat="1" ht="15" customHeight="1" x14ac:dyDescent="0.25">
      <c r="A960" s="15"/>
      <c r="B960" s="189"/>
      <c r="C960" s="13"/>
      <c r="D960" s="16"/>
      <c r="E960" s="17"/>
      <c r="F960" s="17"/>
      <c r="G960" s="18"/>
      <c r="H960" s="18"/>
      <c r="I960" s="19"/>
      <c r="L960" s="291"/>
    </row>
    <row r="961" spans="1:12" s="14" customFormat="1" ht="15" customHeight="1" x14ac:dyDescent="0.25">
      <c r="A961" s="15"/>
      <c r="B961" s="189"/>
      <c r="C961" s="13"/>
      <c r="D961" s="16"/>
      <c r="E961" s="17"/>
      <c r="F961" s="17"/>
      <c r="G961" s="18"/>
      <c r="H961" s="18"/>
      <c r="I961" s="19"/>
      <c r="L961" s="291"/>
    </row>
    <row r="962" spans="1:12" s="14" customFormat="1" ht="15" customHeight="1" x14ac:dyDescent="0.25">
      <c r="A962" s="15"/>
      <c r="B962" s="189"/>
      <c r="C962" s="13"/>
      <c r="D962" s="16"/>
      <c r="E962" s="17"/>
      <c r="F962" s="17"/>
      <c r="G962" s="18"/>
      <c r="H962" s="18"/>
      <c r="I962" s="19"/>
      <c r="L962" s="291"/>
    </row>
    <row r="963" spans="1:12" s="14" customFormat="1" ht="15" customHeight="1" x14ac:dyDescent="0.25">
      <c r="A963" s="15"/>
      <c r="B963" s="189"/>
      <c r="C963" s="13"/>
      <c r="D963" s="16"/>
      <c r="E963" s="17"/>
      <c r="F963" s="17"/>
      <c r="G963" s="18"/>
      <c r="H963" s="18"/>
      <c r="I963" s="19"/>
      <c r="L963" s="291"/>
    </row>
    <row r="964" spans="1:12" s="14" customFormat="1" ht="15" customHeight="1" x14ac:dyDescent="0.25">
      <c r="A964" s="15"/>
      <c r="B964" s="189"/>
      <c r="C964" s="13"/>
      <c r="D964" s="16"/>
      <c r="E964" s="17"/>
      <c r="F964" s="17"/>
      <c r="G964" s="18"/>
      <c r="H964" s="18"/>
      <c r="I964" s="19"/>
      <c r="L964" s="291"/>
    </row>
    <row r="965" spans="1:12" s="14" customFormat="1" ht="15" customHeight="1" x14ac:dyDescent="0.25">
      <c r="A965" s="15"/>
      <c r="B965" s="189"/>
      <c r="C965" s="13"/>
      <c r="D965" s="16"/>
      <c r="E965" s="17"/>
      <c r="F965" s="17"/>
      <c r="G965" s="18"/>
      <c r="H965" s="18"/>
      <c r="I965" s="19"/>
      <c r="L965" s="291"/>
    </row>
    <row r="966" spans="1:12" s="14" customFormat="1" ht="15" customHeight="1" x14ac:dyDescent="0.25">
      <c r="A966" s="15"/>
      <c r="B966" s="189"/>
      <c r="C966" s="13"/>
      <c r="D966" s="16"/>
      <c r="E966" s="17"/>
      <c r="F966" s="17"/>
      <c r="G966" s="18"/>
      <c r="H966" s="18"/>
      <c r="I966" s="19"/>
      <c r="L966" s="291"/>
    </row>
    <row r="967" spans="1:12" s="14" customFormat="1" ht="15" customHeight="1" x14ac:dyDescent="0.25">
      <c r="A967" s="15"/>
      <c r="B967" s="189"/>
      <c r="C967" s="13"/>
      <c r="D967" s="16"/>
      <c r="E967" s="17"/>
      <c r="F967" s="17"/>
      <c r="G967" s="18"/>
      <c r="H967" s="18"/>
      <c r="I967" s="19"/>
      <c r="L967" s="291"/>
    </row>
    <row r="968" spans="1:12" s="14" customFormat="1" ht="15" customHeight="1" x14ac:dyDescent="0.25">
      <c r="A968" s="15"/>
      <c r="B968" s="189"/>
      <c r="C968" s="13"/>
      <c r="D968" s="16"/>
      <c r="E968" s="17"/>
      <c r="F968" s="17"/>
      <c r="G968" s="18"/>
      <c r="H968" s="18"/>
      <c r="I968" s="19"/>
      <c r="L968" s="291"/>
    </row>
    <row r="969" spans="1:12" s="14" customFormat="1" ht="15" customHeight="1" x14ac:dyDescent="0.25">
      <c r="A969" s="15"/>
      <c r="B969" s="189"/>
      <c r="C969" s="13"/>
      <c r="D969" s="16"/>
      <c r="E969" s="17"/>
      <c r="F969" s="17"/>
      <c r="G969" s="18"/>
      <c r="H969" s="18"/>
      <c r="I969" s="19"/>
      <c r="L969" s="291"/>
    </row>
    <row r="970" spans="1:12" s="14" customFormat="1" ht="15" customHeight="1" x14ac:dyDescent="0.25">
      <c r="A970" s="15"/>
      <c r="B970" s="189"/>
      <c r="C970" s="13"/>
      <c r="D970" s="16"/>
      <c r="E970" s="17"/>
      <c r="F970" s="17"/>
      <c r="G970" s="18"/>
      <c r="H970" s="18"/>
      <c r="I970" s="19"/>
      <c r="L970" s="291"/>
    </row>
    <row r="971" spans="1:12" s="14" customFormat="1" ht="15" customHeight="1" x14ac:dyDescent="0.25">
      <c r="A971" s="15"/>
      <c r="B971" s="189"/>
      <c r="C971" s="13"/>
      <c r="D971" s="16"/>
      <c r="E971" s="17"/>
      <c r="F971" s="17"/>
      <c r="G971" s="18"/>
      <c r="H971" s="18"/>
      <c r="I971" s="19"/>
      <c r="L971" s="291"/>
    </row>
    <row r="972" spans="1:12" s="14" customFormat="1" ht="15" customHeight="1" x14ac:dyDescent="0.25">
      <c r="A972" s="15"/>
      <c r="B972" s="189"/>
      <c r="C972" s="13"/>
      <c r="D972" s="16"/>
      <c r="E972" s="17"/>
      <c r="F972" s="17"/>
      <c r="G972" s="18"/>
      <c r="H972" s="18"/>
      <c r="I972" s="19"/>
      <c r="L972" s="291"/>
    </row>
    <row r="973" spans="1:12" s="14" customFormat="1" ht="15" customHeight="1" x14ac:dyDescent="0.25">
      <c r="A973" s="15"/>
      <c r="B973" s="189"/>
      <c r="C973" s="13"/>
      <c r="D973" s="16"/>
      <c r="E973" s="17"/>
      <c r="F973" s="17"/>
      <c r="G973" s="18"/>
      <c r="H973" s="18"/>
      <c r="I973" s="19"/>
      <c r="L973" s="291"/>
    </row>
    <row r="974" spans="1:12" s="14" customFormat="1" ht="15" customHeight="1" x14ac:dyDescent="0.25">
      <c r="A974" s="15"/>
      <c r="B974" s="189"/>
      <c r="C974" s="13"/>
      <c r="D974" s="16"/>
      <c r="E974" s="17"/>
      <c r="F974" s="17"/>
      <c r="G974" s="18"/>
      <c r="H974" s="18"/>
      <c r="I974" s="19"/>
      <c r="L974" s="291"/>
    </row>
    <row r="975" spans="1:12" s="14" customFormat="1" ht="15" customHeight="1" x14ac:dyDescent="0.25">
      <c r="A975" s="15"/>
      <c r="B975" s="189"/>
      <c r="C975" s="13"/>
      <c r="D975" s="16"/>
      <c r="E975" s="17"/>
      <c r="F975" s="17"/>
      <c r="G975" s="18"/>
      <c r="H975" s="18"/>
      <c r="I975" s="19"/>
      <c r="L975" s="291"/>
    </row>
    <row r="976" spans="1:12" s="14" customFormat="1" ht="15" customHeight="1" x14ac:dyDescent="0.25">
      <c r="A976" s="15"/>
      <c r="B976" s="189"/>
      <c r="C976" s="13"/>
      <c r="D976" s="16"/>
      <c r="E976" s="17"/>
      <c r="F976" s="17"/>
      <c r="G976" s="18"/>
      <c r="H976" s="18"/>
      <c r="I976" s="19"/>
      <c r="L976" s="291"/>
    </row>
    <row r="977" spans="1:12" s="14" customFormat="1" ht="15" customHeight="1" x14ac:dyDescent="0.25">
      <c r="A977" s="15"/>
      <c r="B977" s="189"/>
      <c r="C977" s="13"/>
      <c r="D977" s="16"/>
      <c r="E977" s="17"/>
      <c r="F977" s="17"/>
      <c r="G977" s="18"/>
      <c r="H977" s="18"/>
      <c r="I977" s="19"/>
      <c r="L977" s="291"/>
    </row>
    <row r="978" spans="1:12" s="14" customFormat="1" ht="15" customHeight="1" x14ac:dyDescent="0.25">
      <c r="A978" s="15"/>
      <c r="B978" s="189"/>
      <c r="C978" s="13"/>
      <c r="D978" s="16"/>
      <c r="E978" s="17"/>
      <c r="F978" s="17"/>
      <c r="G978" s="18"/>
      <c r="H978" s="18"/>
      <c r="I978" s="19"/>
      <c r="L978" s="291"/>
    </row>
    <row r="979" spans="1:12" s="14" customFormat="1" ht="15" customHeight="1" x14ac:dyDescent="0.25">
      <c r="A979" s="15"/>
      <c r="B979" s="189"/>
      <c r="C979" s="13"/>
      <c r="D979" s="16"/>
      <c r="E979" s="17"/>
      <c r="F979" s="17"/>
      <c r="G979" s="18"/>
      <c r="H979" s="18"/>
      <c r="I979" s="19"/>
      <c r="L979" s="291"/>
    </row>
    <row r="980" spans="1:12" s="14" customFormat="1" ht="15" customHeight="1" x14ac:dyDescent="0.25">
      <c r="A980" s="15"/>
      <c r="B980" s="189"/>
      <c r="C980" s="13"/>
      <c r="D980" s="16"/>
      <c r="E980" s="17"/>
      <c r="F980" s="17"/>
      <c r="G980" s="18"/>
      <c r="H980" s="18"/>
      <c r="I980" s="19"/>
      <c r="L980" s="291"/>
    </row>
    <row r="981" spans="1:12" s="14" customFormat="1" ht="15" customHeight="1" x14ac:dyDescent="0.25">
      <c r="A981" s="15"/>
      <c r="B981" s="189"/>
      <c r="C981" s="13"/>
      <c r="D981" s="16"/>
      <c r="E981" s="17"/>
      <c r="F981" s="17"/>
      <c r="G981" s="18"/>
      <c r="H981" s="18"/>
      <c r="I981" s="19"/>
      <c r="L981" s="291"/>
    </row>
    <row r="982" spans="1:12" s="14" customFormat="1" ht="15" customHeight="1" x14ac:dyDescent="0.25">
      <c r="A982" s="15"/>
      <c r="B982" s="189"/>
      <c r="C982" s="13"/>
      <c r="D982" s="16"/>
      <c r="E982" s="17"/>
      <c r="F982" s="17"/>
      <c r="G982" s="18"/>
      <c r="H982" s="18"/>
      <c r="I982" s="19"/>
      <c r="L982" s="291"/>
    </row>
    <row r="983" spans="1:12" s="14" customFormat="1" ht="15" customHeight="1" x14ac:dyDescent="0.25">
      <c r="A983" s="15"/>
      <c r="B983" s="189"/>
      <c r="C983" s="13"/>
      <c r="D983" s="16"/>
      <c r="E983" s="17"/>
      <c r="F983" s="17"/>
      <c r="G983" s="18"/>
      <c r="H983" s="18"/>
      <c r="I983" s="19"/>
      <c r="L983" s="291"/>
    </row>
    <row r="984" spans="1:12" s="14" customFormat="1" ht="15" customHeight="1" x14ac:dyDescent="0.25">
      <c r="A984" s="15"/>
      <c r="B984" s="189"/>
      <c r="C984" s="13"/>
      <c r="D984" s="16"/>
      <c r="E984" s="17"/>
      <c r="F984" s="17"/>
      <c r="G984" s="18"/>
      <c r="H984" s="18"/>
      <c r="I984" s="19"/>
      <c r="L984" s="291"/>
    </row>
    <row r="985" spans="1:12" s="14" customFormat="1" ht="15" customHeight="1" x14ac:dyDescent="0.25">
      <c r="A985" s="15"/>
      <c r="B985" s="189"/>
      <c r="C985" s="13"/>
      <c r="D985" s="16"/>
      <c r="E985" s="17"/>
      <c r="F985" s="17"/>
      <c r="G985" s="18"/>
      <c r="H985" s="18"/>
      <c r="I985" s="19"/>
      <c r="L985" s="291"/>
    </row>
    <row r="986" spans="1:12" s="14" customFormat="1" ht="15" customHeight="1" x14ac:dyDescent="0.25">
      <c r="A986" s="15"/>
      <c r="B986" s="189"/>
      <c r="C986" s="13"/>
      <c r="D986" s="16"/>
      <c r="E986" s="17"/>
      <c r="F986" s="17"/>
      <c r="G986" s="18"/>
      <c r="H986" s="18"/>
      <c r="I986" s="19"/>
      <c r="L986" s="291"/>
    </row>
    <row r="987" spans="1:12" s="14" customFormat="1" ht="15" customHeight="1" x14ac:dyDescent="0.25">
      <c r="A987" s="15"/>
      <c r="B987" s="189"/>
      <c r="C987" s="13"/>
      <c r="D987" s="16"/>
      <c r="E987" s="17"/>
      <c r="F987" s="17"/>
      <c r="G987" s="18"/>
      <c r="H987" s="18"/>
      <c r="I987" s="19"/>
      <c r="L987" s="291"/>
    </row>
    <row r="988" spans="1:12" s="14" customFormat="1" ht="15" customHeight="1" x14ac:dyDescent="0.25">
      <c r="A988" s="15"/>
      <c r="B988" s="189"/>
      <c r="C988" s="13"/>
      <c r="D988" s="16"/>
      <c r="E988" s="17"/>
      <c r="F988" s="17"/>
      <c r="G988" s="18"/>
      <c r="H988" s="18"/>
      <c r="I988" s="19"/>
      <c r="L988" s="291"/>
    </row>
    <row r="989" spans="1:12" s="14" customFormat="1" ht="15" customHeight="1" x14ac:dyDescent="0.25">
      <c r="A989" s="15"/>
      <c r="B989" s="189"/>
      <c r="C989" s="13"/>
      <c r="D989" s="16"/>
      <c r="E989" s="17"/>
      <c r="F989" s="17"/>
      <c r="G989" s="18"/>
      <c r="H989" s="18"/>
      <c r="I989" s="19"/>
      <c r="L989" s="291"/>
    </row>
    <row r="990" spans="1:12" s="14" customFormat="1" ht="15" customHeight="1" x14ac:dyDescent="0.25">
      <c r="A990" s="15"/>
      <c r="B990" s="189"/>
      <c r="C990" s="13"/>
      <c r="D990" s="16"/>
      <c r="E990" s="17"/>
      <c r="F990" s="17"/>
      <c r="G990" s="18"/>
      <c r="H990" s="18"/>
      <c r="I990" s="19"/>
      <c r="L990" s="291"/>
    </row>
    <row r="991" spans="1:12" s="14" customFormat="1" ht="15" customHeight="1" x14ac:dyDescent="0.25">
      <c r="A991" s="15"/>
      <c r="B991" s="189"/>
      <c r="C991" s="13"/>
      <c r="D991" s="16"/>
      <c r="E991" s="17"/>
      <c r="F991" s="17"/>
      <c r="G991" s="18"/>
      <c r="H991" s="18"/>
      <c r="I991" s="19"/>
      <c r="L991" s="291"/>
    </row>
    <row r="992" spans="1:12" s="14" customFormat="1" ht="15" customHeight="1" x14ac:dyDescent="0.25">
      <c r="A992" s="15"/>
      <c r="B992" s="189"/>
      <c r="C992" s="13"/>
      <c r="D992" s="16"/>
      <c r="E992" s="17"/>
      <c r="F992" s="17"/>
      <c r="G992" s="18"/>
      <c r="H992" s="18"/>
      <c r="I992" s="19"/>
      <c r="L992" s="291"/>
    </row>
    <row r="993" spans="1:12" s="14" customFormat="1" ht="15" customHeight="1" x14ac:dyDescent="0.25">
      <c r="A993" s="15"/>
      <c r="B993" s="189"/>
      <c r="C993" s="13"/>
      <c r="D993" s="16"/>
      <c r="E993" s="17"/>
      <c r="F993" s="17"/>
      <c r="G993" s="18"/>
      <c r="H993" s="18"/>
      <c r="I993" s="19"/>
      <c r="L993" s="291"/>
    </row>
    <row r="994" spans="1:12" s="14" customFormat="1" ht="15" customHeight="1" x14ac:dyDescent="0.25">
      <c r="A994" s="15"/>
      <c r="B994" s="189"/>
      <c r="C994" s="13"/>
      <c r="D994" s="16"/>
      <c r="E994" s="17"/>
      <c r="F994" s="17"/>
      <c r="G994" s="18"/>
      <c r="H994" s="18"/>
      <c r="I994" s="19"/>
      <c r="L994" s="291"/>
    </row>
    <row r="995" spans="1:12" s="14" customFormat="1" ht="15" customHeight="1" x14ac:dyDescent="0.25">
      <c r="A995" s="15"/>
      <c r="B995" s="189"/>
      <c r="C995" s="13"/>
      <c r="D995" s="16"/>
      <c r="E995" s="17"/>
      <c r="F995" s="17"/>
      <c r="G995" s="18"/>
      <c r="H995" s="18"/>
      <c r="I995" s="19"/>
      <c r="L995" s="291"/>
    </row>
    <row r="996" spans="1:12" s="14" customFormat="1" ht="15" customHeight="1" x14ac:dyDescent="0.25">
      <c r="A996" s="15"/>
      <c r="B996" s="189"/>
      <c r="C996" s="13"/>
      <c r="D996" s="16"/>
      <c r="E996" s="17"/>
      <c r="F996" s="17"/>
      <c r="G996" s="18"/>
      <c r="H996" s="18"/>
      <c r="I996" s="19"/>
      <c r="L996" s="291"/>
    </row>
    <row r="997" spans="1:12" s="14" customFormat="1" ht="15" customHeight="1" x14ac:dyDescent="0.25">
      <c r="A997" s="15"/>
      <c r="B997" s="189"/>
      <c r="C997" s="13"/>
      <c r="D997" s="16"/>
      <c r="E997" s="17"/>
      <c r="F997" s="17"/>
      <c r="G997" s="18"/>
      <c r="H997" s="18"/>
      <c r="I997" s="19"/>
      <c r="L997" s="291"/>
    </row>
    <row r="998" spans="1:12" s="14" customFormat="1" ht="15" customHeight="1" x14ac:dyDescent="0.25">
      <c r="A998" s="15"/>
      <c r="B998" s="189"/>
      <c r="C998" s="13"/>
      <c r="D998" s="16"/>
      <c r="E998" s="17"/>
      <c r="F998" s="17"/>
      <c r="G998" s="18"/>
      <c r="H998" s="18"/>
      <c r="I998" s="19"/>
      <c r="L998" s="291"/>
    </row>
    <row r="999" spans="1:12" s="14" customFormat="1" ht="15" customHeight="1" x14ac:dyDescent="0.25">
      <c r="A999" s="15"/>
      <c r="B999" s="189"/>
      <c r="C999" s="13"/>
      <c r="D999" s="16"/>
      <c r="E999" s="17"/>
      <c r="F999" s="17"/>
      <c r="G999" s="18"/>
      <c r="H999" s="18"/>
      <c r="I999" s="19"/>
      <c r="L999" s="291"/>
    </row>
    <row r="1000" spans="1:12" s="14" customFormat="1" ht="15" customHeight="1" x14ac:dyDescent="0.25">
      <c r="A1000" s="15"/>
      <c r="B1000" s="189"/>
      <c r="C1000" s="13"/>
      <c r="D1000" s="16"/>
      <c r="E1000" s="17"/>
      <c r="F1000" s="17"/>
      <c r="G1000" s="18"/>
      <c r="H1000" s="18"/>
      <c r="I1000" s="19"/>
      <c r="L1000" s="291"/>
    </row>
    <row r="1001" spans="1:12" s="14" customFormat="1" ht="15" customHeight="1" x14ac:dyDescent="0.25">
      <c r="A1001" s="15"/>
      <c r="B1001" s="189"/>
      <c r="C1001" s="13"/>
      <c r="D1001" s="16"/>
      <c r="E1001" s="17"/>
      <c r="F1001" s="17"/>
      <c r="G1001" s="18"/>
      <c r="H1001" s="18"/>
      <c r="I1001" s="19"/>
      <c r="L1001" s="291"/>
    </row>
    <row r="1002" spans="1:12" s="14" customFormat="1" ht="15" customHeight="1" x14ac:dyDescent="0.25">
      <c r="A1002" s="15"/>
      <c r="B1002" s="189"/>
      <c r="C1002" s="13"/>
      <c r="D1002" s="16"/>
      <c r="E1002" s="17"/>
      <c r="F1002" s="17"/>
      <c r="G1002" s="18"/>
      <c r="H1002" s="18"/>
      <c r="I1002" s="19"/>
      <c r="L1002" s="291"/>
    </row>
    <row r="1003" spans="1:12" s="14" customFormat="1" ht="15" customHeight="1" x14ac:dyDescent="0.25">
      <c r="A1003" s="15"/>
      <c r="B1003" s="189"/>
      <c r="C1003" s="13"/>
      <c r="D1003" s="16"/>
      <c r="E1003" s="17"/>
      <c r="F1003" s="17"/>
      <c r="G1003" s="18"/>
      <c r="H1003" s="18"/>
      <c r="I1003" s="19"/>
      <c r="L1003" s="291"/>
    </row>
    <row r="1004" spans="1:12" s="14" customFormat="1" ht="15" customHeight="1" x14ac:dyDescent="0.25">
      <c r="A1004" s="15"/>
      <c r="B1004" s="189"/>
      <c r="C1004" s="13"/>
      <c r="D1004" s="16"/>
      <c r="E1004" s="17"/>
      <c r="F1004" s="17"/>
      <c r="G1004" s="18"/>
      <c r="H1004" s="18"/>
      <c r="I1004" s="19"/>
      <c r="L1004" s="291"/>
    </row>
    <row r="1005" spans="1:12" s="14" customFormat="1" ht="15" customHeight="1" x14ac:dyDescent="0.25">
      <c r="A1005" s="15"/>
      <c r="B1005" s="189"/>
      <c r="C1005" s="13"/>
      <c r="D1005" s="16"/>
      <c r="E1005" s="17"/>
      <c r="F1005" s="17"/>
      <c r="G1005" s="18"/>
      <c r="H1005" s="18"/>
      <c r="I1005" s="19"/>
      <c r="L1005" s="291"/>
    </row>
    <row r="1006" spans="1:12" s="14" customFormat="1" ht="15" customHeight="1" x14ac:dyDescent="0.25">
      <c r="A1006" s="15"/>
      <c r="B1006" s="189"/>
      <c r="C1006" s="13"/>
      <c r="D1006" s="16"/>
      <c r="E1006" s="17"/>
      <c r="F1006" s="17"/>
      <c r="G1006" s="18"/>
      <c r="H1006" s="18"/>
      <c r="I1006" s="19"/>
      <c r="L1006" s="291"/>
    </row>
    <row r="1007" spans="1:12" s="14" customFormat="1" ht="15" customHeight="1" x14ac:dyDescent="0.25">
      <c r="A1007" s="15"/>
      <c r="B1007" s="189"/>
      <c r="C1007" s="13"/>
      <c r="D1007" s="16"/>
      <c r="E1007" s="17"/>
      <c r="F1007" s="17"/>
      <c r="G1007" s="18"/>
      <c r="H1007" s="18"/>
      <c r="I1007" s="19"/>
      <c r="L1007" s="291"/>
    </row>
    <row r="1008" spans="1:12" s="14" customFormat="1" ht="15" customHeight="1" x14ac:dyDescent="0.25">
      <c r="A1008" s="15"/>
      <c r="B1008" s="189"/>
      <c r="C1008" s="13"/>
      <c r="D1008" s="16"/>
      <c r="E1008" s="17"/>
      <c r="F1008" s="17"/>
      <c r="G1008" s="18"/>
      <c r="H1008" s="18"/>
      <c r="I1008" s="19"/>
      <c r="L1008" s="291"/>
    </row>
    <row r="1009" spans="1:12" s="14" customFormat="1" ht="15" customHeight="1" x14ac:dyDescent="0.25">
      <c r="A1009" s="15"/>
      <c r="B1009" s="189"/>
      <c r="C1009" s="13"/>
      <c r="D1009" s="16"/>
      <c r="E1009" s="17"/>
      <c r="F1009" s="17"/>
      <c r="G1009" s="18"/>
      <c r="H1009" s="18"/>
      <c r="I1009" s="19"/>
      <c r="L1009" s="291"/>
    </row>
    <row r="1010" spans="1:12" s="14" customFormat="1" ht="15" customHeight="1" x14ac:dyDescent="0.25">
      <c r="A1010" s="15"/>
      <c r="B1010" s="189"/>
      <c r="C1010" s="13"/>
      <c r="D1010" s="16"/>
      <c r="E1010" s="17"/>
      <c r="F1010" s="17"/>
      <c r="G1010" s="18"/>
      <c r="H1010" s="18"/>
      <c r="I1010" s="19"/>
      <c r="L1010" s="291"/>
    </row>
    <row r="1011" spans="1:12" s="14" customFormat="1" ht="15" customHeight="1" x14ac:dyDescent="0.25">
      <c r="A1011" s="15"/>
      <c r="B1011" s="189"/>
      <c r="C1011" s="13"/>
      <c r="D1011" s="16"/>
      <c r="E1011" s="17"/>
      <c r="F1011" s="17"/>
      <c r="G1011" s="18"/>
      <c r="H1011" s="18"/>
      <c r="I1011" s="19"/>
      <c r="L1011" s="291"/>
    </row>
    <row r="1012" spans="1:12" s="14" customFormat="1" ht="15" customHeight="1" x14ac:dyDescent="0.25">
      <c r="A1012" s="15"/>
      <c r="B1012" s="189"/>
      <c r="C1012" s="13"/>
      <c r="D1012" s="16"/>
      <c r="E1012" s="17"/>
      <c r="F1012" s="17"/>
      <c r="G1012" s="18"/>
      <c r="H1012" s="18"/>
      <c r="I1012" s="19"/>
      <c r="L1012" s="291"/>
    </row>
    <row r="1013" spans="1:12" s="14" customFormat="1" ht="15" customHeight="1" x14ac:dyDescent="0.25">
      <c r="A1013" s="15"/>
      <c r="B1013" s="189"/>
      <c r="C1013" s="13"/>
      <c r="D1013" s="16"/>
      <c r="E1013" s="17"/>
      <c r="F1013" s="17"/>
      <c r="G1013" s="18"/>
      <c r="H1013" s="18"/>
      <c r="I1013" s="19"/>
      <c r="L1013" s="291"/>
    </row>
    <row r="1014" spans="1:12" s="14" customFormat="1" ht="15" customHeight="1" x14ac:dyDescent="0.25">
      <c r="A1014" s="15"/>
      <c r="B1014" s="189"/>
      <c r="C1014" s="13"/>
      <c r="D1014" s="16"/>
      <c r="E1014" s="17"/>
      <c r="F1014" s="17"/>
      <c r="G1014" s="18"/>
      <c r="H1014" s="18"/>
      <c r="I1014" s="19"/>
      <c r="L1014" s="291"/>
    </row>
    <row r="1015" spans="1:12" s="14" customFormat="1" ht="15" customHeight="1" x14ac:dyDescent="0.25">
      <c r="A1015" s="15"/>
      <c r="B1015" s="189"/>
      <c r="C1015" s="13"/>
      <c r="D1015" s="16"/>
      <c r="E1015" s="17"/>
      <c r="F1015" s="17"/>
      <c r="G1015" s="18"/>
      <c r="H1015" s="18"/>
      <c r="I1015" s="19"/>
      <c r="L1015" s="291"/>
    </row>
    <row r="1016" spans="1:12" s="14" customFormat="1" ht="15" customHeight="1" x14ac:dyDescent="0.25">
      <c r="A1016" s="15"/>
      <c r="B1016" s="189"/>
      <c r="C1016" s="13"/>
      <c r="D1016" s="16"/>
      <c r="E1016" s="17"/>
      <c r="F1016" s="17"/>
      <c r="G1016" s="18"/>
      <c r="H1016" s="18"/>
      <c r="I1016" s="19"/>
      <c r="L1016" s="291"/>
    </row>
    <row r="1017" spans="1:12" s="14" customFormat="1" ht="15" customHeight="1" x14ac:dyDescent="0.25">
      <c r="A1017" s="15"/>
      <c r="B1017" s="189"/>
      <c r="C1017" s="13"/>
      <c r="D1017" s="16"/>
      <c r="E1017" s="17"/>
      <c r="F1017" s="17"/>
      <c r="G1017" s="18"/>
      <c r="H1017" s="18"/>
      <c r="I1017" s="19"/>
      <c r="L1017" s="291"/>
    </row>
    <row r="1018" spans="1:12" s="14" customFormat="1" ht="15" customHeight="1" x14ac:dyDescent="0.25">
      <c r="A1018" s="15"/>
      <c r="B1018" s="189"/>
      <c r="C1018" s="13"/>
      <c r="D1018" s="16"/>
      <c r="E1018" s="17"/>
      <c r="F1018" s="17"/>
      <c r="G1018" s="18"/>
      <c r="H1018" s="18"/>
      <c r="I1018" s="19"/>
      <c r="L1018" s="291"/>
    </row>
    <row r="1019" spans="1:12" s="14" customFormat="1" ht="15" customHeight="1" x14ac:dyDescent="0.25">
      <c r="A1019" s="15"/>
      <c r="B1019" s="189"/>
      <c r="C1019" s="13"/>
      <c r="D1019" s="16"/>
      <c r="E1019" s="17"/>
      <c r="F1019" s="17"/>
      <c r="G1019" s="18"/>
      <c r="H1019" s="18"/>
      <c r="I1019" s="19"/>
      <c r="L1019" s="291"/>
    </row>
    <row r="1020" spans="1:12" s="14" customFormat="1" ht="15" customHeight="1" x14ac:dyDescent="0.25">
      <c r="A1020" s="15"/>
      <c r="B1020" s="189"/>
      <c r="C1020" s="13"/>
      <c r="D1020" s="16"/>
      <c r="E1020" s="17"/>
      <c r="F1020" s="17"/>
      <c r="G1020" s="18"/>
      <c r="H1020" s="18"/>
      <c r="I1020" s="19"/>
      <c r="L1020" s="291"/>
    </row>
    <row r="1021" spans="1:12" s="14" customFormat="1" ht="15" customHeight="1" x14ac:dyDescent="0.25">
      <c r="A1021" s="15"/>
      <c r="B1021" s="189"/>
      <c r="C1021" s="13"/>
      <c r="D1021" s="16"/>
      <c r="E1021" s="17"/>
      <c r="F1021" s="17"/>
      <c r="G1021" s="18"/>
      <c r="H1021" s="18"/>
      <c r="I1021" s="19"/>
      <c r="L1021" s="291"/>
    </row>
    <row r="1022" spans="1:12" s="14" customFormat="1" ht="15" customHeight="1" x14ac:dyDescent="0.25">
      <c r="A1022" s="15"/>
      <c r="B1022" s="189"/>
      <c r="C1022" s="13"/>
      <c r="D1022" s="16"/>
      <c r="E1022" s="17"/>
      <c r="F1022" s="17"/>
      <c r="G1022" s="18"/>
      <c r="H1022" s="18"/>
      <c r="I1022" s="19"/>
      <c r="L1022" s="291"/>
    </row>
    <row r="1023" spans="1:12" s="14" customFormat="1" ht="15" customHeight="1" x14ac:dyDescent="0.25">
      <c r="A1023" s="15"/>
      <c r="B1023" s="189"/>
      <c r="C1023" s="13"/>
      <c r="D1023" s="16"/>
      <c r="E1023" s="17"/>
      <c r="F1023" s="17"/>
      <c r="G1023" s="18"/>
      <c r="H1023" s="18"/>
      <c r="I1023" s="19"/>
      <c r="L1023" s="291"/>
    </row>
    <row r="1024" spans="1:12" s="14" customFormat="1" ht="15" customHeight="1" x14ac:dyDescent="0.25">
      <c r="A1024" s="15"/>
      <c r="B1024" s="189"/>
      <c r="C1024" s="13"/>
      <c r="D1024" s="16"/>
      <c r="E1024" s="17"/>
      <c r="F1024" s="17"/>
      <c r="G1024" s="18"/>
      <c r="H1024" s="18"/>
      <c r="I1024" s="19"/>
      <c r="L1024" s="291"/>
    </row>
    <row r="1025" spans="1:12" s="14" customFormat="1" ht="15" customHeight="1" x14ac:dyDescent="0.25">
      <c r="A1025" s="15"/>
      <c r="B1025" s="189"/>
      <c r="C1025" s="13"/>
      <c r="D1025" s="16"/>
      <c r="E1025" s="17"/>
      <c r="F1025" s="17"/>
      <c r="G1025" s="18"/>
      <c r="H1025" s="18"/>
      <c r="I1025" s="19"/>
      <c r="L1025" s="291"/>
    </row>
    <row r="1026" spans="1:12" s="14" customFormat="1" ht="15" customHeight="1" x14ac:dyDescent="0.25">
      <c r="A1026" s="15"/>
      <c r="B1026" s="189"/>
      <c r="C1026" s="13"/>
      <c r="D1026" s="16"/>
      <c r="E1026" s="17"/>
      <c r="F1026" s="17"/>
      <c r="G1026" s="18"/>
      <c r="H1026" s="18"/>
      <c r="I1026" s="19"/>
      <c r="L1026" s="291"/>
    </row>
    <row r="1027" spans="1:12" s="14" customFormat="1" ht="15" customHeight="1" x14ac:dyDescent="0.25">
      <c r="A1027" s="15"/>
      <c r="B1027" s="189"/>
      <c r="C1027" s="13"/>
      <c r="D1027" s="16"/>
      <c r="E1027" s="17"/>
      <c r="F1027" s="17"/>
      <c r="G1027" s="18"/>
      <c r="H1027" s="18"/>
      <c r="I1027" s="19"/>
      <c r="L1027" s="291"/>
    </row>
    <row r="1028" spans="1:12" s="14" customFormat="1" ht="15" customHeight="1" x14ac:dyDescent="0.25">
      <c r="A1028" s="15"/>
      <c r="B1028" s="189"/>
      <c r="C1028" s="13"/>
      <c r="D1028" s="16"/>
      <c r="E1028" s="17"/>
      <c r="F1028" s="17"/>
      <c r="G1028" s="18"/>
      <c r="H1028" s="18"/>
      <c r="I1028" s="19"/>
      <c r="L1028" s="291"/>
    </row>
    <row r="1029" spans="1:12" s="14" customFormat="1" ht="15" customHeight="1" x14ac:dyDescent="0.25">
      <c r="A1029" s="15"/>
      <c r="B1029" s="189"/>
      <c r="C1029" s="13"/>
      <c r="D1029" s="16"/>
      <c r="E1029" s="17"/>
      <c r="F1029" s="17"/>
      <c r="G1029" s="18"/>
      <c r="H1029" s="18"/>
      <c r="I1029" s="19"/>
      <c r="L1029" s="291"/>
    </row>
    <row r="1030" spans="1:12" s="14" customFormat="1" ht="15" customHeight="1" x14ac:dyDescent="0.25">
      <c r="A1030" s="15"/>
      <c r="B1030" s="189"/>
      <c r="C1030" s="13"/>
      <c r="D1030" s="16"/>
      <c r="E1030" s="17"/>
      <c r="F1030" s="17"/>
      <c r="G1030" s="18"/>
      <c r="H1030" s="18"/>
      <c r="I1030" s="19"/>
      <c r="L1030" s="291"/>
    </row>
    <row r="1031" spans="1:12" s="14" customFormat="1" ht="15" customHeight="1" x14ac:dyDescent="0.25">
      <c r="A1031" s="15"/>
      <c r="B1031" s="189"/>
      <c r="C1031" s="13"/>
      <c r="D1031" s="16"/>
      <c r="E1031" s="17"/>
      <c r="F1031" s="17"/>
      <c r="G1031" s="18"/>
      <c r="H1031" s="18"/>
      <c r="I1031" s="19"/>
      <c r="L1031" s="291"/>
    </row>
    <row r="1032" spans="1:12" s="14" customFormat="1" ht="15" customHeight="1" x14ac:dyDescent="0.25">
      <c r="A1032" s="15"/>
      <c r="B1032" s="189"/>
      <c r="C1032" s="13"/>
      <c r="D1032" s="16"/>
      <c r="E1032" s="17"/>
      <c r="F1032" s="17"/>
      <c r="G1032" s="18"/>
      <c r="H1032" s="18"/>
      <c r="I1032" s="19"/>
      <c r="L1032" s="291"/>
    </row>
    <row r="1033" spans="1:12" s="14" customFormat="1" ht="15" customHeight="1" x14ac:dyDescent="0.25">
      <c r="A1033" s="15"/>
      <c r="B1033" s="189"/>
      <c r="C1033" s="13"/>
      <c r="D1033" s="16"/>
      <c r="E1033" s="17"/>
      <c r="F1033" s="17"/>
      <c r="G1033" s="18"/>
      <c r="H1033" s="18"/>
      <c r="I1033" s="19"/>
      <c r="L1033" s="291"/>
    </row>
    <row r="1034" spans="1:12" s="14" customFormat="1" ht="15" customHeight="1" x14ac:dyDescent="0.25">
      <c r="A1034" s="15"/>
      <c r="B1034" s="189"/>
      <c r="C1034" s="13"/>
      <c r="D1034" s="16"/>
      <c r="E1034" s="17"/>
      <c r="F1034" s="17"/>
      <c r="G1034" s="18"/>
      <c r="H1034" s="18"/>
      <c r="I1034" s="19"/>
      <c r="L1034" s="291"/>
    </row>
    <row r="1035" spans="1:12" s="14" customFormat="1" ht="15" customHeight="1" x14ac:dyDescent="0.25">
      <c r="A1035" s="15"/>
      <c r="B1035" s="189"/>
      <c r="C1035" s="13"/>
      <c r="D1035" s="16"/>
      <c r="E1035" s="17"/>
      <c r="F1035" s="17"/>
      <c r="G1035" s="18"/>
      <c r="H1035" s="18"/>
      <c r="I1035" s="19"/>
      <c r="L1035" s="291"/>
    </row>
    <row r="1036" spans="1:12" s="14" customFormat="1" ht="15" customHeight="1" x14ac:dyDescent="0.25">
      <c r="A1036" s="15"/>
      <c r="B1036" s="189"/>
      <c r="C1036" s="13"/>
      <c r="D1036" s="16"/>
      <c r="E1036" s="17"/>
      <c r="F1036" s="17"/>
      <c r="G1036" s="18"/>
      <c r="H1036" s="18"/>
      <c r="I1036" s="19"/>
      <c r="L1036" s="291"/>
    </row>
    <row r="1037" spans="1:12" s="14" customFormat="1" ht="15" customHeight="1" x14ac:dyDescent="0.25">
      <c r="A1037" s="15"/>
      <c r="B1037" s="189"/>
      <c r="C1037" s="13"/>
      <c r="D1037" s="16"/>
      <c r="E1037" s="17"/>
      <c r="F1037" s="17"/>
      <c r="G1037" s="18"/>
      <c r="H1037" s="18"/>
      <c r="I1037" s="19"/>
      <c r="L1037" s="291"/>
    </row>
    <row r="1038" spans="1:12" s="14" customFormat="1" ht="15" customHeight="1" x14ac:dyDescent="0.25">
      <c r="A1038" s="15"/>
      <c r="B1038" s="189"/>
      <c r="C1038" s="13"/>
      <c r="D1038" s="16"/>
      <c r="E1038" s="17"/>
      <c r="F1038" s="17"/>
      <c r="G1038" s="18"/>
      <c r="H1038" s="18"/>
      <c r="I1038" s="19"/>
      <c r="L1038" s="291"/>
    </row>
    <row r="1039" spans="1:12" s="14" customFormat="1" ht="15" customHeight="1" x14ac:dyDescent="0.25">
      <c r="A1039" s="15"/>
      <c r="B1039" s="189"/>
      <c r="C1039" s="13"/>
      <c r="D1039" s="16"/>
      <c r="E1039" s="17"/>
      <c r="F1039" s="17"/>
      <c r="G1039" s="18"/>
      <c r="H1039" s="18"/>
      <c r="I1039" s="19"/>
      <c r="L1039" s="291"/>
    </row>
    <row r="1040" spans="1:12" s="14" customFormat="1" ht="15" customHeight="1" x14ac:dyDescent="0.25">
      <c r="A1040" s="15"/>
      <c r="B1040" s="189"/>
      <c r="C1040" s="13"/>
      <c r="D1040" s="16"/>
      <c r="E1040" s="17"/>
      <c r="F1040" s="17"/>
      <c r="G1040" s="18"/>
      <c r="H1040" s="18"/>
      <c r="I1040" s="19"/>
      <c r="L1040" s="291"/>
    </row>
    <row r="1041" spans="1:12" s="14" customFormat="1" ht="15" customHeight="1" x14ac:dyDescent="0.25">
      <c r="A1041" s="15"/>
      <c r="B1041" s="189"/>
      <c r="C1041" s="13"/>
      <c r="D1041" s="16"/>
      <c r="E1041" s="17"/>
      <c r="F1041" s="17"/>
      <c r="G1041" s="18"/>
      <c r="H1041" s="18"/>
      <c r="I1041" s="19"/>
      <c r="L1041" s="291"/>
    </row>
    <row r="1042" spans="1:12" s="14" customFormat="1" ht="15" customHeight="1" x14ac:dyDescent="0.25">
      <c r="A1042" s="15"/>
      <c r="B1042" s="189"/>
      <c r="C1042" s="13"/>
      <c r="D1042" s="16"/>
      <c r="E1042" s="17"/>
      <c r="F1042" s="17"/>
      <c r="G1042" s="18"/>
      <c r="H1042" s="18"/>
      <c r="I1042" s="19"/>
      <c r="L1042" s="291"/>
    </row>
    <row r="1043" spans="1:12" s="14" customFormat="1" ht="15" customHeight="1" x14ac:dyDescent="0.25">
      <c r="A1043" s="15"/>
      <c r="B1043" s="189"/>
      <c r="C1043" s="13"/>
      <c r="D1043" s="16"/>
      <c r="E1043" s="17"/>
      <c r="F1043" s="17"/>
      <c r="G1043" s="18"/>
      <c r="H1043" s="18"/>
      <c r="I1043" s="19"/>
      <c r="L1043" s="291"/>
    </row>
    <row r="1044" spans="1:12" s="14" customFormat="1" ht="15" customHeight="1" x14ac:dyDescent="0.25">
      <c r="A1044" s="15"/>
      <c r="B1044" s="189"/>
      <c r="C1044" s="13"/>
      <c r="D1044" s="16"/>
      <c r="E1044" s="17"/>
      <c r="F1044" s="17"/>
      <c r="G1044" s="18"/>
      <c r="H1044" s="18"/>
      <c r="I1044" s="19"/>
      <c r="L1044" s="291"/>
    </row>
    <row r="1045" spans="1:12" s="14" customFormat="1" ht="15" customHeight="1" x14ac:dyDescent="0.25">
      <c r="A1045" s="15"/>
      <c r="B1045" s="189"/>
      <c r="C1045" s="13"/>
      <c r="D1045" s="16"/>
      <c r="E1045" s="17"/>
      <c r="F1045" s="17"/>
      <c r="G1045" s="18"/>
      <c r="H1045" s="18"/>
      <c r="I1045" s="19"/>
      <c r="L1045" s="291"/>
    </row>
    <row r="1046" spans="1:12" s="14" customFormat="1" ht="15" customHeight="1" x14ac:dyDescent="0.25">
      <c r="A1046" s="15"/>
      <c r="B1046" s="189"/>
      <c r="C1046" s="13"/>
      <c r="D1046" s="16"/>
      <c r="E1046" s="17"/>
      <c r="F1046" s="17"/>
      <c r="G1046" s="18"/>
      <c r="H1046" s="18"/>
      <c r="I1046" s="19"/>
      <c r="L1046" s="291"/>
    </row>
    <row r="1047" spans="1:12" s="14" customFormat="1" ht="15" customHeight="1" x14ac:dyDescent="0.25">
      <c r="A1047" s="15"/>
      <c r="B1047" s="189"/>
      <c r="C1047" s="13"/>
      <c r="D1047" s="16"/>
      <c r="E1047" s="17"/>
      <c r="F1047" s="17"/>
      <c r="G1047" s="18"/>
      <c r="H1047" s="18"/>
      <c r="I1047" s="19"/>
      <c r="L1047" s="291"/>
    </row>
    <row r="1048" spans="1:12" s="14" customFormat="1" ht="15" customHeight="1" x14ac:dyDescent="0.25">
      <c r="A1048" s="15"/>
      <c r="B1048" s="189"/>
      <c r="C1048" s="13"/>
      <c r="D1048" s="16"/>
      <c r="E1048" s="17"/>
      <c r="F1048" s="17"/>
      <c r="G1048" s="18"/>
      <c r="H1048" s="18"/>
      <c r="I1048" s="19"/>
      <c r="L1048" s="291"/>
    </row>
    <row r="1049" spans="1:12" s="14" customFormat="1" ht="15" customHeight="1" x14ac:dyDescent="0.25">
      <c r="A1049" s="15"/>
      <c r="B1049" s="189"/>
      <c r="C1049" s="13"/>
      <c r="D1049" s="16"/>
      <c r="E1049" s="17"/>
      <c r="F1049" s="17"/>
      <c r="G1049" s="18"/>
      <c r="H1049" s="18"/>
      <c r="I1049" s="19"/>
      <c r="L1049" s="291"/>
    </row>
    <row r="1050" spans="1:12" s="14" customFormat="1" ht="15" customHeight="1" x14ac:dyDescent="0.25">
      <c r="A1050" s="15"/>
      <c r="B1050" s="189"/>
      <c r="C1050" s="13"/>
      <c r="D1050" s="16"/>
      <c r="E1050" s="17"/>
      <c r="F1050" s="17"/>
      <c r="G1050" s="18"/>
      <c r="H1050" s="18"/>
      <c r="I1050" s="19"/>
      <c r="L1050" s="291"/>
    </row>
    <row r="1051" spans="1:12" s="14" customFormat="1" ht="15" customHeight="1" x14ac:dyDescent="0.25">
      <c r="A1051" s="15"/>
      <c r="B1051" s="189"/>
      <c r="C1051" s="13"/>
      <c r="D1051" s="16"/>
      <c r="E1051" s="17"/>
      <c r="F1051" s="17"/>
      <c r="G1051" s="18"/>
      <c r="H1051" s="18"/>
      <c r="I1051" s="19"/>
      <c r="L1051" s="291"/>
    </row>
    <row r="1052" spans="1:12" s="14" customFormat="1" ht="15" customHeight="1" x14ac:dyDescent="0.25">
      <c r="A1052" s="15"/>
      <c r="B1052" s="189"/>
      <c r="C1052" s="13"/>
      <c r="D1052" s="16"/>
      <c r="E1052" s="17"/>
      <c r="F1052" s="17"/>
      <c r="G1052" s="18"/>
      <c r="H1052" s="18"/>
      <c r="I1052" s="19"/>
      <c r="L1052" s="291"/>
    </row>
    <row r="1053" spans="1:12" s="14" customFormat="1" ht="15" customHeight="1" x14ac:dyDescent="0.25">
      <c r="A1053" s="15"/>
      <c r="B1053" s="189"/>
      <c r="C1053" s="13"/>
      <c r="D1053" s="16"/>
      <c r="E1053" s="17"/>
      <c r="F1053" s="17"/>
      <c r="G1053" s="18"/>
      <c r="H1053" s="18"/>
      <c r="I1053" s="19"/>
      <c r="L1053" s="291"/>
    </row>
    <row r="1054" spans="1:12" s="14" customFormat="1" ht="15" customHeight="1" x14ac:dyDescent="0.25">
      <c r="A1054" s="15"/>
      <c r="B1054" s="189"/>
      <c r="C1054" s="13"/>
      <c r="D1054" s="16"/>
      <c r="E1054" s="17"/>
      <c r="F1054" s="17"/>
      <c r="G1054" s="18"/>
      <c r="H1054" s="18"/>
      <c r="I1054" s="19"/>
      <c r="L1054" s="291"/>
    </row>
    <row r="1055" spans="1:12" s="14" customFormat="1" ht="15" customHeight="1" x14ac:dyDescent="0.25">
      <c r="A1055" s="15"/>
      <c r="B1055" s="189"/>
      <c r="C1055" s="13"/>
      <c r="D1055" s="16"/>
      <c r="E1055" s="17"/>
      <c r="F1055" s="17"/>
      <c r="G1055" s="18"/>
      <c r="H1055" s="18"/>
      <c r="I1055" s="19"/>
      <c r="L1055" s="291"/>
    </row>
    <row r="1056" spans="1:12" s="14" customFormat="1" ht="15" customHeight="1" x14ac:dyDescent="0.25">
      <c r="A1056" s="15"/>
      <c r="B1056" s="189"/>
      <c r="C1056" s="13"/>
      <c r="D1056" s="16"/>
      <c r="E1056" s="17"/>
      <c r="F1056" s="17"/>
      <c r="G1056" s="18"/>
      <c r="H1056" s="18"/>
      <c r="I1056" s="19"/>
      <c r="L1056" s="291"/>
    </row>
    <row r="1057" spans="1:12" s="14" customFormat="1" ht="15" customHeight="1" x14ac:dyDescent="0.25">
      <c r="A1057" s="15"/>
      <c r="B1057" s="189"/>
      <c r="C1057" s="13"/>
      <c r="D1057" s="16"/>
      <c r="E1057" s="17"/>
      <c r="F1057" s="17"/>
      <c r="G1057" s="18"/>
      <c r="H1057" s="18"/>
      <c r="I1057" s="19"/>
      <c r="L1057" s="291"/>
    </row>
    <row r="1058" spans="1:12" s="14" customFormat="1" ht="15" customHeight="1" x14ac:dyDescent="0.25">
      <c r="A1058" s="15"/>
      <c r="B1058" s="189"/>
      <c r="C1058" s="13"/>
      <c r="D1058" s="16"/>
      <c r="E1058" s="17"/>
      <c r="F1058" s="17"/>
      <c r="G1058" s="18"/>
      <c r="H1058" s="18"/>
      <c r="I1058" s="19"/>
      <c r="L1058" s="291"/>
    </row>
    <row r="1059" spans="1:12" s="14" customFormat="1" ht="15" customHeight="1" x14ac:dyDescent="0.25">
      <c r="A1059" s="15"/>
      <c r="B1059" s="189"/>
      <c r="C1059" s="13"/>
      <c r="D1059" s="16"/>
      <c r="E1059" s="17"/>
      <c r="F1059" s="17"/>
      <c r="G1059" s="18"/>
      <c r="H1059" s="18"/>
      <c r="I1059" s="19"/>
      <c r="L1059" s="291"/>
    </row>
    <row r="1060" spans="1:12" s="14" customFormat="1" ht="15" customHeight="1" x14ac:dyDescent="0.25">
      <c r="A1060" s="15"/>
      <c r="B1060" s="189"/>
      <c r="C1060" s="13"/>
      <c r="D1060" s="16"/>
      <c r="E1060" s="17"/>
      <c r="F1060" s="17"/>
      <c r="G1060" s="18"/>
      <c r="H1060" s="18"/>
      <c r="I1060" s="19"/>
      <c r="L1060" s="291"/>
    </row>
    <row r="1061" spans="1:12" s="14" customFormat="1" ht="15" customHeight="1" x14ac:dyDescent="0.25">
      <c r="A1061" s="15"/>
      <c r="B1061" s="189"/>
      <c r="C1061" s="13"/>
      <c r="D1061" s="16"/>
      <c r="E1061" s="17"/>
      <c r="F1061" s="17"/>
      <c r="G1061" s="18"/>
      <c r="H1061" s="18"/>
      <c r="I1061" s="19"/>
      <c r="L1061" s="291"/>
    </row>
    <row r="1062" spans="1:12" s="14" customFormat="1" ht="15" customHeight="1" x14ac:dyDescent="0.25">
      <c r="A1062" s="15"/>
      <c r="B1062" s="189"/>
      <c r="C1062" s="13"/>
      <c r="D1062" s="16"/>
      <c r="E1062" s="17"/>
      <c r="F1062" s="17"/>
      <c r="G1062" s="18"/>
      <c r="H1062" s="18"/>
      <c r="I1062" s="19"/>
      <c r="L1062" s="291"/>
    </row>
    <row r="1063" spans="1:12" s="14" customFormat="1" ht="15" customHeight="1" x14ac:dyDescent="0.25">
      <c r="A1063" s="15"/>
      <c r="B1063" s="189"/>
      <c r="C1063" s="13"/>
      <c r="D1063" s="16"/>
      <c r="E1063" s="17"/>
      <c r="F1063" s="17"/>
      <c r="G1063" s="18"/>
      <c r="H1063" s="18"/>
      <c r="I1063" s="19"/>
      <c r="L1063" s="291"/>
    </row>
    <row r="1064" spans="1:12" s="14" customFormat="1" ht="15" customHeight="1" x14ac:dyDescent="0.25">
      <c r="A1064" s="15"/>
      <c r="B1064" s="189"/>
      <c r="C1064" s="13"/>
      <c r="D1064" s="16"/>
      <c r="E1064" s="17"/>
      <c r="F1064" s="17"/>
      <c r="G1064" s="18"/>
      <c r="H1064" s="18"/>
      <c r="I1064" s="19"/>
      <c r="L1064" s="291"/>
    </row>
    <row r="1065" spans="1:12" s="14" customFormat="1" ht="15" customHeight="1" x14ac:dyDescent="0.25">
      <c r="A1065" s="15"/>
      <c r="B1065" s="189"/>
      <c r="C1065" s="13"/>
      <c r="D1065" s="16"/>
      <c r="E1065" s="17"/>
      <c r="F1065" s="17"/>
      <c r="G1065" s="18"/>
      <c r="H1065" s="18"/>
      <c r="I1065" s="19"/>
      <c r="L1065" s="291"/>
    </row>
    <row r="1066" spans="1:12" s="14" customFormat="1" ht="15" customHeight="1" x14ac:dyDescent="0.25">
      <c r="A1066" s="15"/>
      <c r="B1066" s="189"/>
      <c r="C1066" s="13"/>
      <c r="D1066" s="16"/>
      <c r="E1066" s="17"/>
      <c r="F1066" s="17"/>
      <c r="G1066" s="18"/>
      <c r="H1066" s="18"/>
      <c r="I1066" s="19"/>
      <c r="L1066" s="291"/>
    </row>
    <row r="1067" spans="1:12" s="14" customFormat="1" ht="15" customHeight="1" x14ac:dyDescent="0.25">
      <c r="A1067" s="15"/>
      <c r="B1067" s="189"/>
      <c r="C1067" s="13"/>
      <c r="D1067" s="16"/>
      <c r="E1067" s="17"/>
      <c r="F1067" s="17"/>
      <c r="G1067" s="18"/>
      <c r="H1067" s="18"/>
      <c r="I1067" s="19"/>
      <c r="L1067" s="291"/>
    </row>
    <row r="1068" spans="1:12" s="14" customFormat="1" ht="15" customHeight="1" x14ac:dyDescent="0.25">
      <c r="A1068" s="15"/>
      <c r="B1068" s="189"/>
      <c r="C1068" s="13"/>
      <c r="D1068" s="16"/>
      <c r="E1068" s="17"/>
      <c r="F1068" s="17"/>
      <c r="G1068" s="18"/>
      <c r="H1068" s="18"/>
      <c r="I1068" s="19"/>
      <c r="L1068" s="291"/>
    </row>
    <row r="1069" spans="1:12" s="14" customFormat="1" ht="15" customHeight="1" x14ac:dyDescent="0.25">
      <c r="A1069" s="15"/>
      <c r="B1069" s="189"/>
      <c r="C1069" s="13"/>
      <c r="D1069" s="16"/>
      <c r="E1069" s="17"/>
      <c r="F1069" s="17"/>
      <c r="G1069" s="18"/>
      <c r="H1069" s="18"/>
      <c r="I1069" s="19"/>
      <c r="L1069" s="291"/>
    </row>
    <row r="1070" spans="1:12" s="14" customFormat="1" ht="15" customHeight="1" x14ac:dyDescent="0.25">
      <c r="A1070" s="15"/>
      <c r="B1070" s="189"/>
      <c r="C1070" s="13"/>
      <c r="D1070" s="16"/>
      <c r="E1070" s="17"/>
      <c r="F1070" s="17"/>
      <c r="G1070" s="18"/>
      <c r="H1070" s="18"/>
      <c r="I1070" s="19"/>
      <c r="L1070" s="291"/>
    </row>
    <row r="1071" spans="1:12" s="14" customFormat="1" ht="15" customHeight="1" x14ac:dyDescent="0.25">
      <c r="A1071" s="15"/>
      <c r="B1071" s="189"/>
      <c r="C1071" s="13"/>
      <c r="D1071" s="16"/>
      <c r="E1071" s="17"/>
      <c r="F1071" s="17"/>
      <c r="G1071" s="18"/>
      <c r="H1071" s="18"/>
      <c r="I1071" s="19"/>
      <c r="L1071" s="291"/>
    </row>
    <row r="1072" spans="1:12" s="14" customFormat="1" ht="15" customHeight="1" x14ac:dyDescent="0.25">
      <c r="A1072" s="15"/>
      <c r="B1072" s="189"/>
      <c r="C1072" s="13"/>
      <c r="D1072" s="16"/>
      <c r="E1072" s="17"/>
      <c r="F1072" s="17"/>
      <c r="G1072" s="18"/>
      <c r="H1072" s="18"/>
      <c r="I1072" s="19"/>
      <c r="L1072" s="291"/>
    </row>
    <row r="1073" spans="1:12" s="14" customFormat="1" ht="15" customHeight="1" x14ac:dyDescent="0.25">
      <c r="A1073" s="15"/>
      <c r="B1073" s="189"/>
      <c r="C1073" s="13"/>
      <c r="D1073" s="16"/>
      <c r="E1073" s="17"/>
      <c r="F1073" s="17"/>
      <c r="G1073" s="18"/>
      <c r="H1073" s="18"/>
      <c r="I1073" s="19"/>
      <c r="L1073" s="291"/>
    </row>
    <row r="1074" spans="1:12" s="14" customFormat="1" ht="15" customHeight="1" x14ac:dyDescent="0.25">
      <c r="A1074" s="15"/>
      <c r="B1074" s="189"/>
      <c r="C1074" s="13"/>
      <c r="D1074" s="16"/>
      <c r="E1074" s="17"/>
      <c r="F1074" s="17"/>
      <c r="G1074" s="18"/>
      <c r="H1074" s="18"/>
      <c r="I1074" s="19"/>
      <c r="L1074" s="291"/>
    </row>
    <row r="1075" spans="1:12" s="14" customFormat="1" ht="15" customHeight="1" x14ac:dyDescent="0.25">
      <c r="A1075" s="15"/>
      <c r="B1075" s="189"/>
      <c r="C1075" s="13"/>
      <c r="D1075" s="16"/>
      <c r="E1075" s="17"/>
      <c r="F1075" s="17"/>
      <c r="G1075" s="18"/>
      <c r="H1075" s="18"/>
      <c r="I1075" s="19"/>
      <c r="L1075" s="291"/>
    </row>
    <row r="1076" spans="1:12" s="14" customFormat="1" ht="15" customHeight="1" x14ac:dyDescent="0.25">
      <c r="A1076" s="15"/>
      <c r="B1076" s="189"/>
      <c r="C1076" s="13"/>
      <c r="D1076" s="16"/>
      <c r="E1076" s="17"/>
      <c r="F1076" s="17"/>
      <c r="G1076" s="18"/>
      <c r="H1076" s="18"/>
      <c r="I1076" s="19"/>
      <c r="L1076" s="291"/>
    </row>
    <row r="1077" spans="1:12" s="14" customFormat="1" ht="15" customHeight="1" x14ac:dyDescent="0.25">
      <c r="A1077" s="15"/>
      <c r="B1077" s="189"/>
      <c r="C1077" s="13"/>
      <c r="D1077" s="16"/>
      <c r="E1077" s="17"/>
      <c r="F1077" s="17"/>
      <c r="G1077" s="18"/>
      <c r="H1077" s="18"/>
      <c r="I1077" s="19"/>
      <c r="L1077" s="291"/>
    </row>
    <row r="1078" spans="1:12" s="14" customFormat="1" ht="15" customHeight="1" x14ac:dyDescent="0.25">
      <c r="A1078" s="15"/>
      <c r="B1078" s="189"/>
      <c r="C1078" s="13"/>
      <c r="D1078" s="16"/>
      <c r="E1078" s="17"/>
      <c r="F1078" s="17"/>
      <c r="G1078" s="18"/>
      <c r="H1078" s="18"/>
      <c r="I1078" s="19"/>
      <c r="L1078" s="291"/>
    </row>
    <row r="1079" spans="1:12" s="14" customFormat="1" ht="15" customHeight="1" x14ac:dyDescent="0.25">
      <c r="A1079" s="15"/>
      <c r="B1079" s="189"/>
      <c r="C1079" s="13"/>
      <c r="D1079" s="16"/>
      <c r="E1079" s="17"/>
      <c r="F1079" s="17"/>
      <c r="G1079" s="18"/>
      <c r="H1079" s="18"/>
      <c r="I1079" s="19"/>
      <c r="L1079" s="291"/>
    </row>
    <row r="1080" spans="1:12" s="14" customFormat="1" ht="15" customHeight="1" x14ac:dyDescent="0.25">
      <c r="A1080" s="15"/>
      <c r="B1080" s="189"/>
      <c r="C1080" s="13"/>
      <c r="D1080" s="16"/>
      <c r="E1080" s="17"/>
      <c r="F1080" s="17"/>
      <c r="G1080" s="18"/>
      <c r="H1080" s="18"/>
      <c r="I1080" s="19"/>
      <c r="L1080" s="291"/>
    </row>
    <row r="1081" spans="1:12" s="14" customFormat="1" ht="15" customHeight="1" x14ac:dyDescent="0.25">
      <c r="A1081" s="15"/>
      <c r="B1081" s="189"/>
      <c r="C1081" s="13"/>
      <c r="D1081" s="16"/>
      <c r="E1081" s="17"/>
      <c r="F1081" s="17"/>
      <c r="G1081" s="18"/>
      <c r="H1081" s="18"/>
      <c r="I1081" s="19"/>
      <c r="L1081" s="291"/>
    </row>
    <row r="1082" spans="1:12" s="14" customFormat="1" ht="15" customHeight="1" x14ac:dyDescent="0.25">
      <c r="A1082" s="15"/>
      <c r="B1082" s="189"/>
      <c r="C1082" s="13"/>
      <c r="D1082" s="16"/>
      <c r="E1082" s="17"/>
      <c r="F1082" s="17"/>
      <c r="G1082" s="18"/>
      <c r="H1082" s="18"/>
      <c r="I1082" s="19"/>
      <c r="L1082" s="291"/>
    </row>
    <row r="1083" spans="1:12" s="14" customFormat="1" ht="15" customHeight="1" x14ac:dyDescent="0.25">
      <c r="A1083" s="15"/>
      <c r="B1083" s="189"/>
      <c r="C1083" s="13"/>
      <c r="D1083" s="16"/>
      <c r="E1083" s="17"/>
      <c r="F1083" s="17"/>
      <c r="G1083" s="18"/>
      <c r="H1083" s="18"/>
      <c r="I1083" s="19"/>
      <c r="L1083" s="291"/>
    </row>
    <row r="1084" spans="1:12" s="14" customFormat="1" ht="15" customHeight="1" x14ac:dyDescent="0.25">
      <c r="A1084" s="15"/>
      <c r="B1084" s="189"/>
      <c r="C1084" s="13"/>
      <c r="D1084" s="16"/>
      <c r="E1084" s="17"/>
      <c r="F1084" s="17"/>
      <c r="G1084" s="18"/>
      <c r="H1084" s="18"/>
      <c r="I1084" s="19"/>
      <c r="L1084" s="291"/>
    </row>
    <row r="1085" spans="1:12" s="14" customFormat="1" ht="15" customHeight="1" x14ac:dyDescent="0.25">
      <c r="A1085" s="15"/>
      <c r="B1085" s="189"/>
      <c r="C1085" s="13"/>
      <c r="D1085" s="16"/>
      <c r="E1085" s="17"/>
      <c r="F1085" s="17"/>
      <c r="G1085" s="18"/>
      <c r="H1085" s="18"/>
      <c r="I1085" s="19"/>
      <c r="L1085" s="291"/>
    </row>
    <row r="1086" spans="1:12" s="14" customFormat="1" ht="15" customHeight="1" x14ac:dyDescent="0.25">
      <c r="A1086" s="15"/>
      <c r="B1086" s="189"/>
      <c r="C1086" s="13"/>
      <c r="D1086" s="16"/>
      <c r="E1086" s="17"/>
      <c r="F1086" s="17"/>
      <c r="G1086" s="18"/>
      <c r="H1086" s="18"/>
      <c r="I1086" s="19"/>
      <c r="L1086" s="291"/>
    </row>
    <row r="1087" spans="1:12" s="14" customFormat="1" ht="15" customHeight="1" x14ac:dyDescent="0.25">
      <c r="A1087" s="15"/>
      <c r="B1087" s="189"/>
      <c r="C1087" s="13"/>
      <c r="D1087" s="16"/>
      <c r="E1087" s="17"/>
      <c r="F1087" s="17"/>
      <c r="G1087" s="18"/>
      <c r="H1087" s="18"/>
      <c r="I1087" s="19"/>
      <c r="L1087" s="291"/>
    </row>
    <row r="1088" spans="1:12" s="14" customFormat="1" ht="15" customHeight="1" x14ac:dyDescent="0.25">
      <c r="A1088" s="15"/>
      <c r="B1088" s="189"/>
      <c r="C1088" s="13"/>
      <c r="D1088" s="16"/>
      <c r="E1088" s="17"/>
      <c r="F1088" s="17"/>
      <c r="G1088" s="18"/>
      <c r="H1088" s="18"/>
      <c r="I1088" s="19"/>
      <c r="L1088" s="291"/>
    </row>
    <row r="1089" spans="1:12" s="14" customFormat="1" ht="15" customHeight="1" x14ac:dyDescent="0.25">
      <c r="A1089" s="15"/>
      <c r="B1089" s="189"/>
      <c r="C1089" s="13"/>
      <c r="D1089" s="16"/>
      <c r="E1089" s="17"/>
      <c r="F1089" s="17"/>
      <c r="G1089" s="18"/>
      <c r="H1089" s="18"/>
      <c r="I1089" s="19"/>
      <c r="L1089" s="291"/>
    </row>
    <row r="1090" spans="1:12" s="14" customFormat="1" ht="15" customHeight="1" x14ac:dyDescent="0.25">
      <c r="A1090" s="15"/>
      <c r="B1090" s="189"/>
      <c r="C1090" s="13"/>
      <c r="D1090" s="16"/>
      <c r="E1090" s="17"/>
      <c r="F1090" s="17"/>
      <c r="G1090" s="18"/>
      <c r="H1090" s="18"/>
      <c r="I1090" s="19"/>
      <c r="L1090" s="291"/>
    </row>
    <row r="1091" spans="1:12" s="14" customFormat="1" ht="15" customHeight="1" x14ac:dyDescent="0.25">
      <c r="A1091" s="15"/>
      <c r="B1091" s="189"/>
      <c r="C1091" s="13"/>
      <c r="D1091" s="16"/>
      <c r="E1091" s="17"/>
      <c r="F1091" s="17"/>
      <c r="G1091" s="18"/>
      <c r="H1091" s="18"/>
      <c r="I1091" s="19"/>
      <c r="L1091" s="291"/>
    </row>
    <row r="1092" spans="1:12" s="14" customFormat="1" ht="15" customHeight="1" x14ac:dyDescent="0.25">
      <c r="A1092" s="15"/>
      <c r="B1092" s="189"/>
      <c r="C1092" s="13"/>
      <c r="D1092" s="16"/>
      <c r="E1092" s="17"/>
      <c r="F1092" s="17"/>
      <c r="G1092" s="18"/>
      <c r="H1092" s="18"/>
      <c r="I1092" s="19"/>
      <c r="L1092" s="291"/>
    </row>
    <row r="1093" spans="1:12" s="14" customFormat="1" ht="15" customHeight="1" x14ac:dyDescent="0.25">
      <c r="A1093" s="15"/>
      <c r="B1093" s="189"/>
      <c r="C1093" s="13"/>
      <c r="D1093" s="16"/>
      <c r="E1093" s="17"/>
      <c r="F1093" s="17"/>
      <c r="G1093" s="18"/>
      <c r="H1093" s="18"/>
      <c r="I1093" s="19"/>
      <c r="L1093" s="291"/>
    </row>
    <row r="1094" spans="1:12" s="14" customFormat="1" ht="15" customHeight="1" x14ac:dyDescent="0.25">
      <c r="A1094" s="15"/>
      <c r="B1094" s="189"/>
      <c r="C1094" s="13"/>
      <c r="D1094" s="16"/>
      <c r="E1094" s="17"/>
      <c r="F1094" s="17"/>
      <c r="G1094" s="18"/>
      <c r="H1094" s="18"/>
      <c r="I1094" s="19"/>
      <c r="L1094" s="291"/>
    </row>
    <row r="1095" spans="1:12" s="14" customFormat="1" ht="15" customHeight="1" x14ac:dyDescent="0.25">
      <c r="A1095" s="15"/>
      <c r="B1095" s="189"/>
      <c r="C1095" s="13"/>
      <c r="D1095" s="16"/>
      <c r="E1095" s="17"/>
      <c r="F1095" s="17"/>
      <c r="G1095" s="18"/>
      <c r="H1095" s="18"/>
      <c r="I1095" s="19"/>
      <c r="L1095" s="291"/>
    </row>
    <row r="1096" spans="1:12" s="14" customFormat="1" ht="15" customHeight="1" x14ac:dyDescent="0.25">
      <c r="A1096" s="15"/>
      <c r="B1096" s="189"/>
      <c r="C1096" s="13"/>
      <c r="D1096" s="16"/>
      <c r="E1096" s="17"/>
      <c r="F1096" s="17"/>
      <c r="G1096" s="18"/>
      <c r="H1096" s="18"/>
      <c r="I1096" s="19"/>
      <c r="L1096" s="291"/>
    </row>
    <row r="1097" spans="1:12" s="14" customFormat="1" ht="15" customHeight="1" x14ac:dyDescent="0.25">
      <c r="A1097" s="15"/>
      <c r="B1097" s="189"/>
      <c r="C1097" s="13"/>
      <c r="D1097" s="16"/>
      <c r="E1097" s="17"/>
      <c r="F1097" s="17"/>
      <c r="G1097" s="18"/>
      <c r="H1097" s="18"/>
      <c r="I1097" s="19"/>
      <c r="L1097" s="291"/>
    </row>
    <row r="1098" spans="1:12" s="14" customFormat="1" ht="15" customHeight="1" x14ac:dyDescent="0.25">
      <c r="A1098" s="15"/>
      <c r="B1098" s="189"/>
      <c r="C1098" s="13"/>
      <c r="D1098" s="16"/>
      <c r="E1098" s="17"/>
      <c r="F1098" s="17"/>
      <c r="G1098" s="18"/>
      <c r="H1098" s="18"/>
      <c r="I1098" s="19"/>
      <c r="L1098" s="291"/>
    </row>
    <row r="1099" spans="1:12" s="14" customFormat="1" ht="15" customHeight="1" x14ac:dyDescent="0.25">
      <c r="A1099" s="15"/>
      <c r="B1099" s="189"/>
      <c r="C1099" s="13"/>
      <c r="D1099" s="16"/>
      <c r="E1099" s="17"/>
      <c r="F1099" s="17"/>
      <c r="G1099" s="18"/>
      <c r="H1099" s="18"/>
      <c r="I1099" s="19"/>
      <c r="L1099" s="291"/>
    </row>
    <row r="1100" spans="1:12" s="14" customFormat="1" ht="15" customHeight="1" x14ac:dyDescent="0.25">
      <c r="A1100" s="15"/>
      <c r="B1100" s="189"/>
      <c r="C1100" s="13"/>
      <c r="D1100" s="16"/>
      <c r="E1100" s="17"/>
      <c r="F1100" s="17"/>
      <c r="G1100" s="18"/>
      <c r="H1100" s="18"/>
      <c r="I1100" s="19"/>
      <c r="L1100" s="291"/>
    </row>
    <row r="1101" spans="1:12" s="14" customFormat="1" ht="15" customHeight="1" x14ac:dyDescent="0.25">
      <c r="A1101" s="15"/>
      <c r="B1101" s="189"/>
      <c r="C1101" s="13"/>
      <c r="D1101" s="16"/>
      <c r="E1101" s="17"/>
      <c r="F1101" s="17"/>
      <c r="G1101" s="18"/>
      <c r="H1101" s="18"/>
      <c r="I1101" s="19"/>
      <c r="L1101" s="291"/>
    </row>
    <row r="1102" spans="1:12" s="14" customFormat="1" ht="15" customHeight="1" x14ac:dyDescent="0.25">
      <c r="A1102" s="15"/>
      <c r="B1102" s="189"/>
      <c r="C1102" s="13"/>
      <c r="D1102" s="16"/>
      <c r="E1102" s="17"/>
      <c r="F1102" s="17"/>
      <c r="G1102" s="18"/>
      <c r="H1102" s="18"/>
      <c r="I1102" s="19"/>
      <c r="L1102" s="291"/>
    </row>
    <row r="1103" spans="1:12" s="14" customFormat="1" ht="15" customHeight="1" x14ac:dyDescent="0.25">
      <c r="A1103" s="15"/>
      <c r="B1103" s="189"/>
      <c r="C1103" s="13"/>
      <c r="D1103" s="16"/>
      <c r="E1103" s="17"/>
      <c r="F1103" s="17"/>
      <c r="G1103" s="18"/>
      <c r="H1103" s="18"/>
      <c r="I1103" s="19"/>
      <c r="L1103" s="291"/>
    </row>
    <row r="1104" spans="1:12" s="14" customFormat="1" ht="15" customHeight="1" x14ac:dyDescent="0.25">
      <c r="A1104" s="15"/>
      <c r="B1104" s="189"/>
      <c r="C1104" s="13"/>
      <c r="D1104" s="16"/>
      <c r="E1104" s="17"/>
      <c r="F1104" s="17"/>
      <c r="G1104" s="18"/>
      <c r="H1104" s="18"/>
      <c r="I1104" s="19"/>
      <c r="L1104" s="291"/>
    </row>
    <row r="1105" spans="1:12" s="14" customFormat="1" ht="15" customHeight="1" x14ac:dyDescent="0.25">
      <c r="A1105" s="15"/>
      <c r="B1105" s="189"/>
      <c r="C1105" s="13"/>
      <c r="D1105" s="16"/>
      <c r="E1105" s="17"/>
      <c r="F1105" s="17"/>
      <c r="G1105" s="18"/>
      <c r="H1105" s="18"/>
      <c r="I1105" s="19"/>
      <c r="L1105" s="291"/>
    </row>
    <row r="1106" spans="1:12" s="14" customFormat="1" ht="15" customHeight="1" x14ac:dyDescent="0.25">
      <c r="A1106" s="15"/>
      <c r="B1106" s="189"/>
      <c r="C1106" s="13"/>
      <c r="D1106" s="16"/>
      <c r="E1106" s="17"/>
      <c r="F1106" s="17"/>
      <c r="G1106" s="18"/>
      <c r="H1106" s="18"/>
      <c r="I1106" s="19"/>
      <c r="L1106" s="291"/>
    </row>
    <row r="1107" spans="1:12" s="14" customFormat="1" ht="15" customHeight="1" x14ac:dyDescent="0.25">
      <c r="A1107" s="15"/>
      <c r="B1107" s="189"/>
      <c r="C1107" s="13"/>
      <c r="D1107" s="16"/>
      <c r="E1107" s="17"/>
      <c r="F1107" s="17"/>
      <c r="G1107" s="18"/>
      <c r="H1107" s="18"/>
      <c r="I1107" s="19"/>
      <c r="L1107" s="291"/>
    </row>
    <row r="1108" spans="1:12" s="14" customFormat="1" ht="15" customHeight="1" x14ac:dyDescent="0.25">
      <c r="A1108" s="15"/>
      <c r="B1108" s="189"/>
      <c r="C1108" s="13"/>
      <c r="D1108" s="16"/>
      <c r="E1108" s="17"/>
      <c r="F1108" s="17"/>
      <c r="G1108" s="18"/>
      <c r="H1108" s="18"/>
      <c r="I1108" s="19"/>
      <c r="L1108" s="291"/>
    </row>
    <row r="1109" spans="1:12" s="14" customFormat="1" ht="15" customHeight="1" x14ac:dyDescent="0.25">
      <c r="A1109" s="15"/>
      <c r="B1109" s="189"/>
      <c r="C1109" s="13"/>
      <c r="D1109" s="16"/>
      <c r="E1109" s="17"/>
      <c r="F1109" s="17"/>
      <c r="G1109" s="18"/>
      <c r="H1109" s="18"/>
      <c r="I1109" s="19"/>
      <c r="L1109" s="291"/>
    </row>
    <row r="1110" spans="1:12" s="14" customFormat="1" ht="15" customHeight="1" x14ac:dyDescent="0.25">
      <c r="A1110" s="15"/>
      <c r="B1110" s="189"/>
      <c r="C1110" s="13"/>
      <c r="D1110" s="16"/>
      <c r="E1110" s="17"/>
      <c r="F1110" s="17"/>
      <c r="G1110" s="18"/>
      <c r="H1110" s="18"/>
      <c r="I1110" s="19"/>
      <c r="L1110" s="291"/>
    </row>
    <row r="1111" spans="1:12" s="14" customFormat="1" ht="15" customHeight="1" x14ac:dyDescent="0.25">
      <c r="A1111" s="15"/>
      <c r="B1111" s="189"/>
      <c r="C1111" s="13"/>
      <c r="D1111" s="16"/>
      <c r="E1111" s="17"/>
      <c r="F1111" s="17"/>
      <c r="G1111" s="18"/>
      <c r="H1111" s="18"/>
      <c r="I1111" s="19"/>
      <c r="L1111" s="291"/>
    </row>
    <row r="1112" spans="1:12" s="14" customFormat="1" ht="15" customHeight="1" x14ac:dyDescent="0.25">
      <c r="A1112" s="15"/>
      <c r="B1112" s="189"/>
      <c r="C1112" s="13"/>
      <c r="D1112" s="16"/>
      <c r="E1112" s="17"/>
      <c r="F1112" s="17"/>
      <c r="G1112" s="18"/>
      <c r="H1112" s="18"/>
      <c r="I1112" s="19"/>
      <c r="L1112" s="291"/>
    </row>
    <row r="1113" spans="1:12" s="14" customFormat="1" ht="15" customHeight="1" x14ac:dyDescent="0.25">
      <c r="A1113" s="15"/>
      <c r="B1113" s="189"/>
      <c r="C1113" s="13"/>
      <c r="D1113" s="16"/>
      <c r="E1113" s="17"/>
      <c r="F1113" s="17"/>
      <c r="G1113" s="18"/>
      <c r="H1113" s="18"/>
      <c r="I1113" s="19"/>
      <c r="L1113" s="291"/>
    </row>
    <row r="1114" spans="1:12" s="14" customFormat="1" ht="15" customHeight="1" x14ac:dyDescent="0.25">
      <c r="A1114" s="15"/>
      <c r="B1114" s="189"/>
      <c r="C1114" s="13"/>
      <c r="D1114" s="16"/>
      <c r="E1114" s="17"/>
      <c r="F1114" s="17"/>
      <c r="G1114" s="18"/>
      <c r="H1114" s="18"/>
      <c r="I1114" s="19"/>
      <c r="L1114" s="291"/>
    </row>
    <row r="1115" spans="1:12" s="14" customFormat="1" ht="15" customHeight="1" x14ac:dyDescent="0.25">
      <c r="A1115" s="15"/>
      <c r="B1115" s="189"/>
      <c r="C1115" s="13"/>
      <c r="D1115" s="16"/>
      <c r="E1115" s="17"/>
      <c r="F1115" s="17"/>
      <c r="G1115" s="18"/>
      <c r="H1115" s="18"/>
      <c r="I1115" s="19"/>
      <c r="L1115" s="291"/>
    </row>
    <row r="1116" spans="1:12" s="14" customFormat="1" ht="15" customHeight="1" x14ac:dyDescent="0.25">
      <c r="A1116" s="15"/>
      <c r="B1116" s="189"/>
      <c r="C1116" s="13"/>
      <c r="D1116" s="16"/>
      <c r="E1116" s="17"/>
      <c r="F1116" s="17"/>
      <c r="G1116" s="18"/>
      <c r="H1116" s="18"/>
      <c r="I1116" s="19"/>
      <c r="L1116" s="291"/>
    </row>
    <row r="1117" spans="1:12" s="14" customFormat="1" ht="15" customHeight="1" x14ac:dyDescent="0.25">
      <c r="A1117" s="15"/>
      <c r="B1117" s="189"/>
      <c r="C1117" s="13"/>
      <c r="D1117" s="16"/>
      <c r="E1117" s="17"/>
      <c r="F1117" s="17"/>
      <c r="G1117" s="18"/>
      <c r="H1117" s="18"/>
      <c r="I1117" s="19"/>
      <c r="L1117" s="291"/>
    </row>
    <row r="1118" spans="1:12" s="14" customFormat="1" ht="15" customHeight="1" x14ac:dyDescent="0.25">
      <c r="A1118" s="15"/>
      <c r="B1118" s="189"/>
      <c r="C1118" s="13"/>
      <c r="D1118" s="16"/>
      <c r="E1118" s="17"/>
      <c r="F1118" s="17"/>
      <c r="G1118" s="18"/>
      <c r="H1118" s="18"/>
      <c r="I1118" s="19"/>
      <c r="L1118" s="291"/>
    </row>
    <row r="1119" spans="1:12" s="14" customFormat="1" ht="15" customHeight="1" x14ac:dyDescent="0.25">
      <c r="A1119" s="15"/>
      <c r="B1119" s="189"/>
      <c r="C1119" s="13"/>
      <c r="D1119" s="16"/>
      <c r="E1119" s="17"/>
      <c r="F1119" s="17"/>
      <c r="G1119" s="18"/>
      <c r="H1119" s="18"/>
      <c r="I1119" s="19"/>
      <c r="L1119" s="291"/>
    </row>
    <row r="1120" spans="1:12" s="14" customFormat="1" ht="15" customHeight="1" x14ac:dyDescent="0.25">
      <c r="A1120" s="15"/>
      <c r="B1120" s="189"/>
      <c r="C1120" s="13"/>
      <c r="D1120" s="16"/>
      <c r="E1120" s="17"/>
      <c r="F1120" s="17"/>
      <c r="G1120" s="18"/>
      <c r="H1120" s="18"/>
      <c r="I1120" s="19"/>
      <c r="L1120" s="291"/>
    </row>
    <row r="1121" spans="1:12" s="14" customFormat="1" ht="15" customHeight="1" x14ac:dyDescent="0.25">
      <c r="A1121" s="15"/>
      <c r="B1121" s="189"/>
      <c r="C1121" s="13"/>
      <c r="D1121" s="16"/>
      <c r="E1121" s="17"/>
      <c r="F1121" s="17"/>
      <c r="G1121" s="18"/>
      <c r="H1121" s="18"/>
      <c r="I1121" s="19"/>
      <c r="L1121" s="291"/>
    </row>
    <row r="1122" spans="1:12" s="14" customFormat="1" ht="15" customHeight="1" x14ac:dyDescent="0.25">
      <c r="A1122" s="15"/>
      <c r="B1122" s="189"/>
      <c r="C1122" s="13"/>
      <c r="D1122" s="16"/>
      <c r="E1122" s="17"/>
      <c r="F1122" s="17"/>
      <c r="G1122" s="18"/>
      <c r="H1122" s="18"/>
      <c r="I1122" s="19"/>
      <c r="L1122" s="291"/>
    </row>
    <row r="1123" spans="1:12" s="14" customFormat="1" ht="15" customHeight="1" x14ac:dyDescent="0.25">
      <c r="A1123" s="15"/>
      <c r="B1123" s="189"/>
      <c r="C1123" s="13"/>
      <c r="D1123" s="16"/>
      <c r="E1123" s="17"/>
      <c r="F1123" s="17"/>
      <c r="G1123" s="18"/>
      <c r="H1123" s="18"/>
      <c r="I1123" s="19"/>
      <c r="L1123" s="291"/>
    </row>
    <row r="1124" spans="1:12" s="14" customFormat="1" ht="15" customHeight="1" x14ac:dyDescent="0.25">
      <c r="A1124" s="15"/>
      <c r="B1124" s="189"/>
      <c r="C1124" s="13"/>
      <c r="D1124" s="16"/>
      <c r="E1124" s="17"/>
      <c r="F1124" s="17"/>
      <c r="G1124" s="18"/>
      <c r="H1124" s="18"/>
      <c r="I1124" s="19"/>
      <c r="L1124" s="291"/>
    </row>
    <row r="1125" spans="1:12" s="14" customFormat="1" ht="15" customHeight="1" x14ac:dyDescent="0.25">
      <c r="A1125" s="15"/>
      <c r="B1125" s="189"/>
      <c r="C1125" s="13"/>
      <c r="D1125" s="16"/>
      <c r="E1125" s="17"/>
      <c r="F1125" s="17"/>
      <c r="G1125" s="18"/>
      <c r="H1125" s="18"/>
      <c r="I1125" s="19"/>
      <c r="L1125" s="291"/>
    </row>
    <row r="1126" spans="1:12" s="14" customFormat="1" ht="15" customHeight="1" x14ac:dyDescent="0.25">
      <c r="A1126" s="15"/>
      <c r="B1126" s="189"/>
      <c r="C1126" s="13"/>
      <c r="D1126" s="16"/>
      <c r="E1126" s="17"/>
      <c r="F1126" s="17"/>
      <c r="G1126" s="18"/>
      <c r="H1126" s="18"/>
      <c r="I1126" s="19"/>
      <c r="L1126" s="291"/>
    </row>
    <row r="1127" spans="1:12" s="14" customFormat="1" ht="15" customHeight="1" x14ac:dyDescent="0.25">
      <c r="A1127" s="15"/>
      <c r="B1127" s="189"/>
      <c r="C1127" s="13"/>
      <c r="D1127" s="16"/>
      <c r="E1127" s="17"/>
      <c r="F1127" s="17"/>
      <c r="G1127" s="18"/>
      <c r="H1127" s="18"/>
      <c r="I1127" s="19"/>
      <c r="L1127" s="291"/>
    </row>
    <row r="1128" spans="1:12" s="14" customFormat="1" ht="15" customHeight="1" x14ac:dyDescent="0.25">
      <c r="A1128" s="15"/>
      <c r="B1128" s="189"/>
      <c r="C1128" s="13"/>
      <c r="D1128" s="16"/>
      <c r="E1128" s="17"/>
      <c r="F1128" s="17"/>
      <c r="G1128" s="18"/>
      <c r="H1128" s="18"/>
      <c r="I1128" s="19"/>
      <c r="L1128" s="291"/>
    </row>
    <row r="1129" spans="1:12" s="14" customFormat="1" ht="15" customHeight="1" x14ac:dyDescent="0.25">
      <c r="A1129" s="15"/>
      <c r="B1129" s="189"/>
      <c r="C1129" s="13"/>
      <c r="D1129" s="16"/>
      <c r="E1129" s="17"/>
      <c r="F1129" s="17"/>
      <c r="G1129" s="18"/>
      <c r="H1129" s="18"/>
      <c r="I1129" s="19"/>
      <c r="L1129" s="291"/>
    </row>
    <row r="1130" spans="1:12" s="14" customFormat="1" ht="15" customHeight="1" x14ac:dyDescent="0.25">
      <c r="A1130" s="15"/>
      <c r="B1130" s="189"/>
      <c r="C1130" s="13"/>
      <c r="D1130" s="16"/>
      <c r="E1130" s="17"/>
      <c r="F1130" s="17"/>
      <c r="G1130" s="18"/>
      <c r="H1130" s="18"/>
      <c r="I1130" s="19"/>
      <c r="L1130" s="291"/>
    </row>
    <row r="1131" spans="1:12" s="14" customFormat="1" ht="15" customHeight="1" x14ac:dyDescent="0.25">
      <c r="A1131" s="15"/>
      <c r="B1131" s="189"/>
      <c r="C1131" s="13"/>
      <c r="D1131" s="16"/>
      <c r="E1131" s="17"/>
      <c r="F1131" s="17"/>
      <c r="G1131" s="18"/>
      <c r="H1131" s="18"/>
      <c r="I1131" s="19"/>
      <c r="L1131" s="291"/>
    </row>
    <row r="1132" spans="1:12" s="14" customFormat="1" ht="15" customHeight="1" x14ac:dyDescent="0.25">
      <c r="A1132" s="15"/>
      <c r="B1132" s="189"/>
      <c r="C1132" s="13"/>
      <c r="D1132" s="16"/>
      <c r="E1132" s="17"/>
      <c r="F1132" s="17"/>
      <c r="G1132" s="18"/>
      <c r="H1132" s="18"/>
      <c r="I1132" s="19"/>
      <c r="L1132" s="291"/>
    </row>
    <row r="1133" spans="1:12" s="14" customFormat="1" ht="15" customHeight="1" x14ac:dyDescent="0.25">
      <c r="A1133" s="15"/>
      <c r="B1133" s="189"/>
      <c r="C1133" s="13"/>
      <c r="D1133" s="16"/>
      <c r="E1133" s="17"/>
      <c r="F1133" s="17"/>
      <c r="G1133" s="18"/>
      <c r="H1133" s="18"/>
      <c r="I1133" s="19"/>
      <c r="L1133" s="291"/>
    </row>
    <row r="1134" spans="1:12" s="14" customFormat="1" ht="15" customHeight="1" x14ac:dyDescent="0.25">
      <c r="A1134" s="15"/>
      <c r="B1134" s="189"/>
      <c r="C1134" s="13"/>
      <c r="D1134" s="16"/>
      <c r="E1134" s="17"/>
      <c r="F1134" s="17"/>
      <c r="G1134" s="18"/>
      <c r="H1134" s="18"/>
      <c r="I1134" s="19"/>
      <c r="L1134" s="291"/>
    </row>
    <row r="1135" spans="1:12" s="14" customFormat="1" ht="15" customHeight="1" x14ac:dyDescent="0.25">
      <c r="A1135" s="15"/>
      <c r="B1135" s="189"/>
      <c r="C1135" s="13"/>
      <c r="D1135" s="16"/>
      <c r="E1135" s="17"/>
      <c r="F1135" s="17"/>
      <c r="G1135" s="18"/>
      <c r="H1135" s="18"/>
      <c r="I1135" s="19"/>
      <c r="L1135" s="291"/>
    </row>
    <row r="1136" spans="1:12" s="14" customFormat="1" ht="15" customHeight="1" x14ac:dyDescent="0.25">
      <c r="A1136" s="15"/>
      <c r="B1136" s="189"/>
      <c r="C1136" s="13"/>
      <c r="D1136" s="16"/>
      <c r="E1136" s="17"/>
      <c r="F1136" s="17"/>
      <c r="G1136" s="18"/>
      <c r="H1136" s="18"/>
      <c r="I1136" s="19"/>
      <c r="L1136" s="291"/>
    </row>
    <row r="1137" spans="1:12" s="14" customFormat="1" ht="15" customHeight="1" x14ac:dyDescent="0.25">
      <c r="A1137" s="15"/>
      <c r="B1137" s="189"/>
      <c r="C1137" s="13"/>
      <c r="D1137" s="16"/>
      <c r="E1137" s="17"/>
      <c r="F1137" s="17"/>
      <c r="G1137" s="18"/>
      <c r="H1137" s="18"/>
      <c r="I1137" s="19"/>
      <c r="L1137" s="291"/>
    </row>
    <row r="1138" spans="1:12" s="14" customFormat="1" ht="15" customHeight="1" x14ac:dyDescent="0.25">
      <c r="A1138" s="15"/>
      <c r="B1138" s="189"/>
      <c r="C1138" s="13"/>
      <c r="D1138" s="16"/>
      <c r="E1138" s="17"/>
      <c r="F1138" s="17"/>
      <c r="G1138" s="18"/>
      <c r="H1138" s="18"/>
      <c r="I1138" s="19"/>
      <c r="L1138" s="291"/>
    </row>
    <row r="1139" spans="1:12" s="14" customFormat="1" ht="15" customHeight="1" x14ac:dyDescent="0.25">
      <c r="A1139" s="15"/>
      <c r="B1139" s="189"/>
      <c r="C1139" s="13"/>
      <c r="D1139" s="16"/>
      <c r="E1139" s="17"/>
      <c r="F1139" s="17"/>
      <c r="G1139" s="18"/>
      <c r="H1139" s="18"/>
      <c r="I1139" s="19"/>
      <c r="L1139" s="291"/>
    </row>
    <row r="1140" spans="1:12" s="14" customFormat="1" ht="15" customHeight="1" x14ac:dyDescent="0.25">
      <c r="A1140" s="15"/>
      <c r="B1140" s="189"/>
      <c r="C1140" s="13"/>
      <c r="D1140" s="16"/>
      <c r="E1140" s="17"/>
      <c r="F1140" s="17"/>
      <c r="G1140" s="18"/>
      <c r="H1140" s="18"/>
      <c r="I1140" s="19"/>
      <c r="L1140" s="291"/>
    </row>
    <row r="1141" spans="1:12" s="14" customFormat="1" ht="15" customHeight="1" x14ac:dyDescent="0.25">
      <c r="A1141" s="15"/>
      <c r="B1141" s="189"/>
      <c r="C1141" s="13"/>
      <c r="D1141" s="16"/>
      <c r="E1141" s="17"/>
      <c r="F1141" s="17"/>
      <c r="G1141" s="18"/>
      <c r="H1141" s="18"/>
      <c r="I1141" s="19"/>
      <c r="L1141" s="291"/>
    </row>
    <row r="1142" spans="1:12" s="14" customFormat="1" ht="15" customHeight="1" x14ac:dyDescent="0.25">
      <c r="A1142" s="15"/>
      <c r="B1142" s="189"/>
      <c r="C1142" s="13"/>
      <c r="D1142" s="16"/>
      <c r="E1142" s="17"/>
      <c r="F1142" s="17"/>
      <c r="G1142" s="18"/>
      <c r="H1142" s="18"/>
      <c r="I1142" s="19"/>
      <c r="L1142" s="291"/>
    </row>
    <row r="1143" spans="1:12" s="14" customFormat="1" ht="15" customHeight="1" x14ac:dyDescent="0.25">
      <c r="A1143" s="15"/>
      <c r="B1143" s="189"/>
      <c r="C1143" s="13"/>
      <c r="D1143" s="16"/>
      <c r="E1143" s="17"/>
      <c r="F1143" s="17"/>
      <c r="G1143" s="18"/>
      <c r="H1143" s="18"/>
      <c r="I1143" s="19"/>
      <c r="L1143" s="291"/>
    </row>
    <row r="1144" spans="1:12" s="14" customFormat="1" ht="15" customHeight="1" x14ac:dyDescent="0.25">
      <c r="A1144" s="15"/>
      <c r="B1144" s="189"/>
      <c r="C1144" s="13"/>
      <c r="D1144" s="16"/>
      <c r="E1144" s="17"/>
      <c r="F1144" s="17"/>
      <c r="G1144" s="18"/>
      <c r="H1144" s="18"/>
      <c r="I1144" s="19"/>
      <c r="L1144" s="291"/>
    </row>
    <row r="1145" spans="1:12" s="14" customFormat="1" ht="15" customHeight="1" x14ac:dyDescent="0.25">
      <c r="A1145" s="15"/>
      <c r="B1145" s="189"/>
      <c r="C1145" s="13"/>
      <c r="D1145" s="16"/>
      <c r="E1145" s="17"/>
      <c r="F1145" s="17"/>
      <c r="G1145" s="18"/>
      <c r="H1145" s="18"/>
      <c r="I1145" s="19"/>
      <c r="L1145" s="291"/>
    </row>
    <row r="1146" spans="1:12" s="14" customFormat="1" ht="15" customHeight="1" x14ac:dyDescent="0.25">
      <c r="A1146" s="15"/>
      <c r="B1146" s="189"/>
      <c r="C1146" s="13"/>
      <c r="D1146" s="16"/>
      <c r="E1146" s="17"/>
      <c r="F1146" s="17"/>
      <c r="G1146" s="18"/>
      <c r="H1146" s="18"/>
      <c r="I1146" s="19"/>
      <c r="L1146" s="291"/>
    </row>
    <row r="1147" spans="1:12" s="14" customFormat="1" ht="15" customHeight="1" x14ac:dyDescent="0.25">
      <c r="A1147" s="15"/>
      <c r="B1147" s="189"/>
      <c r="C1147" s="13"/>
      <c r="D1147" s="16"/>
      <c r="E1147" s="17"/>
      <c r="F1147" s="17"/>
      <c r="G1147" s="18"/>
      <c r="H1147" s="18"/>
      <c r="I1147" s="19"/>
      <c r="L1147" s="291"/>
    </row>
    <row r="1148" spans="1:12" s="14" customFormat="1" ht="15" customHeight="1" x14ac:dyDescent="0.25">
      <c r="A1148" s="15"/>
      <c r="B1148" s="189"/>
      <c r="C1148" s="13"/>
      <c r="D1148" s="16"/>
      <c r="E1148" s="17"/>
      <c r="F1148" s="17"/>
      <c r="G1148" s="18"/>
      <c r="H1148" s="18"/>
      <c r="I1148" s="19"/>
      <c r="L1148" s="291"/>
    </row>
    <row r="1149" spans="1:12" s="14" customFormat="1" ht="15" customHeight="1" x14ac:dyDescent="0.25">
      <c r="A1149" s="15"/>
      <c r="B1149" s="189"/>
      <c r="C1149" s="13"/>
      <c r="D1149" s="16"/>
      <c r="E1149" s="17"/>
      <c r="F1149" s="17"/>
      <c r="G1149" s="18"/>
      <c r="H1149" s="18"/>
      <c r="I1149" s="19"/>
      <c r="L1149" s="291"/>
    </row>
    <row r="1150" spans="1:12" s="14" customFormat="1" ht="15" customHeight="1" x14ac:dyDescent="0.25">
      <c r="A1150" s="15"/>
      <c r="B1150" s="189"/>
      <c r="C1150" s="13"/>
      <c r="D1150" s="16"/>
      <c r="E1150" s="17"/>
      <c r="F1150" s="17"/>
      <c r="G1150" s="18"/>
      <c r="H1150" s="18"/>
      <c r="I1150" s="19"/>
      <c r="L1150" s="291"/>
    </row>
    <row r="1151" spans="1:12" s="14" customFormat="1" ht="15" customHeight="1" x14ac:dyDescent="0.25">
      <c r="A1151" s="15"/>
      <c r="B1151" s="189"/>
      <c r="C1151" s="13"/>
      <c r="D1151" s="16"/>
      <c r="E1151" s="17"/>
      <c r="F1151" s="17"/>
      <c r="G1151" s="18"/>
      <c r="H1151" s="18"/>
      <c r="I1151" s="19"/>
      <c r="L1151" s="291"/>
    </row>
    <row r="1152" spans="1:12" s="14" customFormat="1" ht="15" customHeight="1" x14ac:dyDescent="0.25">
      <c r="A1152" s="15"/>
      <c r="B1152" s="189"/>
      <c r="C1152" s="13"/>
      <c r="D1152" s="16"/>
      <c r="E1152" s="17"/>
      <c r="F1152" s="17"/>
      <c r="G1152" s="18"/>
      <c r="H1152" s="18"/>
      <c r="I1152" s="19"/>
      <c r="L1152" s="291"/>
    </row>
    <row r="1153" spans="1:12" s="14" customFormat="1" ht="15" customHeight="1" x14ac:dyDescent="0.25">
      <c r="A1153" s="15"/>
      <c r="B1153" s="189"/>
      <c r="C1153" s="13"/>
      <c r="D1153" s="16"/>
      <c r="E1153" s="17"/>
      <c r="F1153" s="17"/>
      <c r="G1153" s="18"/>
      <c r="H1153" s="18"/>
      <c r="I1153" s="19"/>
      <c r="L1153" s="291"/>
    </row>
    <row r="1154" spans="1:12" s="14" customFormat="1" ht="15" customHeight="1" x14ac:dyDescent="0.25">
      <c r="A1154" s="15"/>
      <c r="B1154" s="189"/>
      <c r="C1154" s="13"/>
      <c r="D1154" s="16"/>
      <c r="E1154" s="17"/>
      <c r="F1154" s="17"/>
      <c r="G1154" s="18"/>
      <c r="H1154" s="18"/>
      <c r="I1154" s="19"/>
      <c r="L1154" s="291"/>
    </row>
    <row r="1155" spans="1:12" s="14" customFormat="1" ht="15" customHeight="1" x14ac:dyDescent="0.25">
      <c r="A1155" s="15"/>
      <c r="B1155" s="189"/>
      <c r="C1155" s="13"/>
      <c r="D1155" s="16"/>
      <c r="E1155" s="17"/>
      <c r="F1155" s="17"/>
      <c r="G1155" s="18"/>
      <c r="H1155" s="18"/>
      <c r="I1155" s="19"/>
      <c r="L1155" s="291"/>
    </row>
    <row r="1156" spans="1:12" s="14" customFormat="1" ht="15" customHeight="1" x14ac:dyDescent="0.25">
      <c r="A1156" s="15"/>
      <c r="B1156" s="189"/>
      <c r="C1156" s="13"/>
      <c r="D1156" s="16"/>
      <c r="E1156" s="17"/>
      <c r="F1156" s="17"/>
      <c r="G1156" s="18"/>
      <c r="H1156" s="18"/>
      <c r="I1156" s="19"/>
      <c r="L1156" s="291"/>
    </row>
    <row r="1157" spans="1:12" s="14" customFormat="1" ht="15" customHeight="1" x14ac:dyDescent="0.25">
      <c r="A1157" s="15"/>
      <c r="B1157" s="189"/>
      <c r="C1157" s="13"/>
      <c r="D1157" s="16"/>
      <c r="E1157" s="17"/>
      <c r="F1157" s="17"/>
      <c r="G1157" s="18"/>
      <c r="H1157" s="18"/>
      <c r="I1157" s="19"/>
      <c r="L1157" s="291"/>
    </row>
    <row r="1158" spans="1:12" s="14" customFormat="1" ht="15" customHeight="1" x14ac:dyDescent="0.25">
      <c r="A1158" s="15"/>
      <c r="B1158" s="189"/>
      <c r="C1158" s="13"/>
      <c r="D1158" s="16"/>
      <c r="E1158" s="17"/>
      <c r="F1158" s="17"/>
      <c r="G1158" s="18"/>
      <c r="H1158" s="18"/>
      <c r="I1158" s="19"/>
      <c r="L1158" s="291"/>
    </row>
    <row r="1159" spans="1:12" s="14" customFormat="1" ht="15" customHeight="1" x14ac:dyDescent="0.25">
      <c r="A1159" s="15"/>
      <c r="B1159" s="189"/>
      <c r="C1159" s="13"/>
      <c r="D1159" s="16"/>
      <c r="E1159" s="17"/>
      <c r="F1159" s="17"/>
      <c r="G1159" s="18"/>
      <c r="H1159" s="18"/>
      <c r="I1159" s="19"/>
      <c r="L1159" s="291"/>
    </row>
    <row r="1160" spans="1:12" s="14" customFormat="1" ht="15" customHeight="1" x14ac:dyDescent="0.25">
      <c r="A1160" s="15"/>
      <c r="B1160" s="189"/>
      <c r="C1160" s="13"/>
      <c r="D1160" s="16"/>
      <c r="E1160" s="17"/>
      <c r="F1160" s="17"/>
      <c r="G1160" s="18"/>
      <c r="H1160" s="18"/>
      <c r="I1160" s="19"/>
      <c r="L1160" s="291"/>
    </row>
    <row r="1161" spans="1:12" s="14" customFormat="1" ht="15" customHeight="1" x14ac:dyDescent="0.25">
      <c r="A1161" s="15"/>
      <c r="B1161" s="189"/>
      <c r="C1161" s="13"/>
      <c r="D1161" s="16"/>
      <c r="E1161" s="17"/>
      <c r="F1161" s="17"/>
      <c r="G1161" s="18"/>
      <c r="H1161" s="18"/>
      <c r="I1161" s="19"/>
      <c r="L1161" s="291"/>
    </row>
    <row r="1162" spans="1:12" s="14" customFormat="1" ht="15" customHeight="1" x14ac:dyDescent="0.25">
      <c r="A1162" s="15"/>
      <c r="B1162" s="189"/>
      <c r="C1162" s="13"/>
      <c r="D1162" s="16"/>
      <c r="E1162" s="17"/>
      <c r="F1162" s="17"/>
      <c r="G1162" s="18"/>
      <c r="H1162" s="18"/>
      <c r="I1162" s="19"/>
      <c r="L1162" s="291"/>
    </row>
    <row r="1163" spans="1:12" s="14" customFormat="1" ht="15" customHeight="1" x14ac:dyDescent="0.25">
      <c r="A1163" s="15"/>
      <c r="B1163" s="189"/>
      <c r="C1163" s="13"/>
      <c r="D1163" s="16"/>
      <c r="E1163" s="17"/>
      <c r="F1163" s="17"/>
      <c r="G1163" s="18"/>
      <c r="H1163" s="18"/>
      <c r="I1163" s="19"/>
      <c r="L1163" s="291"/>
    </row>
    <row r="1164" spans="1:12" s="14" customFormat="1" ht="15" customHeight="1" x14ac:dyDescent="0.25">
      <c r="A1164" s="15"/>
      <c r="B1164" s="189"/>
      <c r="C1164" s="13"/>
      <c r="D1164" s="16"/>
      <c r="E1164" s="17"/>
      <c r="F1164" s="17"/>
      <c r="G1164" s="18"/>
      <c r="H1164" s="18"/>
      <c r="I1164" s="19"/>
      <c r="L1164" s="291"/>
    </row>
    <row r="1165" spans="1:12" s="14" customFormat="1" ht="15" customHeight="1" x14ac:dyDescent="0.25">
      <c r="A1165" s="15"/>
      <c r="B1165" s="189"/>
      <c r="C1165" s="13"/>
      <c r="D1165" s="16"/>
      <c r="E1165" s="17"/>
      <c r="F1165" s="17"/>
      <c r="G1165" s="18"/>
      <c r="H1165" s="18"/>
      <c r="I1165" s="19"/>
      <c r="L1165" s="291"/>
    </row>
    <row r="1166" spans="1:12" s="14" customFormat="1" ht="15" customHeight="1" x14ac:dyDescent="0.25">
      <c r="A1166" s="15"/>
      <c r="B1166" s="189"/>
      <c r="C1166" s="13"/>
      <c r="D1166" s="16"/>
      <c r="E1166" s="17"/>
      <c r="F1166" s="17"/>
      <c r="G1166" s="18"/>
      <c r="H1166" s="18"/>
      <c r="I1166" s="19"/>
      <c r="L1166" s="291"/>
    </row>
    <row r="1167" spans="1:12" s="14" customFormat="1" ht="15" customHeight="1" x14ac:dyDescent="0.25">
      <c r="A1167" s="15"/>
      <c r="B1167" s="189"/>
      <c r="C1167" s="13"/>
      <c r="D1167" s="16"/>
      <c r="E1167" s="17"/>
      <c r="F1167" s="17"/>
      <c r="G1167" s="18"/>
      <c r="H1167" s="18"/>
      <c r="I1167" s="19"/>
      <c r="L1167" s="291"/>
    </row>
    <row r="1168" spans="1:12" s="14" customFormat="1" ht="15" customHeight="1" x14ac:dyDescent="0.25">
      <c r="A1168" s="15"/>
      <c r="B1168" s="189"/>
      <c r="C1168" s="13"/>
      <c r="D1168" s="16"/>
      <c r="E1168" s="17"/>
      <c r="F1168" s="17"/>
      <c r="G1168" s="18"/>
      <c r="H1168" s="18"/>
      <c r="I1168" s="19"/>
      <c r="L1168" s="291"/>
    </row>
    <row r="1169" spans="1:12" s="14" customFormat="1" ht="15" customHeight="1" x14ac:dyDescent="0.25">
      <c r="A1169" s="15"/>
      <c r="B1169" s="189"/>
      <c r="C1169" s="13"/>
      <c r="D1169" s="16"/>
      <c r="E1169" s="17"/>
      <c r="F1169" s="17"/>
      <c r="G1169" s="18"/>
      <c r="H1169" s="18"/>
      <c r="I1169" s="19"/>
      <c r="L1169" s="291"/>
    </row>
    <row r="1170" spans="1:12" s="14" customFormat="1" ht="15" customHeight="1" x14ac:dyDescent="0.25">
      <c r="A1170" s="15"/>
      <c r="B1170" s="189"/>
      <c r="C1170" s="13"/>
      <c r="D1170" s="16"/>
      <c r="E1170" s="17"/>
      <c r="F1170" s="17"/>
      <c r="G1170" s="18"/>
      <c r="H1170" s="18"/>
      <c r="I1170" s="19"/>
      <c r="L1170" s="291"/>
    </row>
    <row r="1171" spans="1:12" s="14" customFormat="1" ht="15" customHeight="1" x14ac:dyDescent="0.25">
      <c r="A1171" s="15"/>
      <c r="B1171" s="189"/>
      <c r="C1171" s="13"/>
      <c r="D1171" s="16"/>
      <c r="E1171" s="17"/>
      <c r="F1171" s="17"/>
      <c r="G1171" s="18"/>
      <c r="H1171" s="18"/>
      <c r="I1171" s="19"/>
      <c r="L1171" s="291"/>
    </row>
    <row r="1172" spans="1:12" s="14" customFormat="1" ht="15" customHeight="1" x14ac:dyDescent="0.25">
      <c r="A1172" s="15"/>
      <c r="B1172" s="189"/>
      <c r="C1172" s="13"/>
      <c r="D1172" s="16"/>
      <c r="E1172" s="17"/>
      <c r="F1172" s="17"/>
      <c r="G1172" s="18"/>
      <c r="H1172" s="18"/>
      <c r="I1172" s="19"/>
      <c r="L1172" s="291"/>
    </row>
    <row r="1173" spans="1:12" s="14" customFormat="1" ht="15" customHeight="1" x14ac:dyDescent="0.25">
      <c r="A1173" s="15"/>
      <c r="B1173" s="189"/>
      <c r="C1173" s="13"/>
      <c r="D1173" s="16"/>
      <c r="E1173" s="17"/>
      <c r="F1173" s="17"/>
      <c r="G1173" s="18"/>
      <c r="H1173" s="18"/>
      <c r="I1173" s="19"/>
      <c r="L1173" s="291"/>
    </row>
    <row r="1174" spans="1:12" s="14" customFormat="1" ht="15" customHeight="1" x14ac:dyDescent="0.25">
      <c r="A1174" s="15"/>
      <c r="B1174" s="189"/>
      <c r="C1174" s="13"/>
      <c r="D1174" s="16"/>
      <c r="E1174" s="17"/>
      <c r="F1174" s="17"/>
      <c r="G1174" s="18"/>
      <c r="H1174" s="18"/>
      <c r="I1174" s="19"/>
      <c r="L1174" s="291"/>
    </row>
    <row r="1175" spans="1:12" s="14" customFormat="1" ht="15" customHeight="1" x14ac:dyDescent="0.25">
      <c r="A1175" s="15"/>
      <c r="B1175" s="189"/>
      <c r="C1175" s="13"/>
      <c r="D1175" s="16"/>
      <c r="E1175" s="17"/>
      <c r="F1175" s="17"/>
      <c r="G1175" s="18"/>
      <c r="H1175" s="18"/>
      <c r="I1175" s="19"/>
      <c r="L1175" s="291"/>
    </row>
    <row r="1176" spans="1:12" s="14" customFormat="1" ht="15" customHeight="1" x14ac:dyDescent="0.25">
      <c r="A1176" s="15"/>
      <c r="B1176" s="189"/>
      <c r="C1176" s="13"/>
      <c r="D1176" s="16"/>
      <c r="E1176" s="17"/>
      <c r="F1176" s="17"/>
      <c r="G1176" s="18"/>
      <c r="H1176" s="18"/>
      <c r="I1176" s="19"/>
      <c r="L1176" s="291"/>
    </row>
    <row r="1177" spans="1:12" s="14" customFormat="1" ht="15" customHeight="1" x14ac:dyDescent="0.25">
      <c r="A1177" s="15"/>
      <c r="B1177" s="189"/>
      <c r="C1177" s="13"/>
      <c r="D1177" s="16"/>
      <c r="E1177" s="17"/>
      <c r="F1177" s="17"/>
      <c r="G1177" s="18"/>
      <c r="H1177" s="18"/>
      <c r="I1177" s="19"/>
      <c r="L1177" s="291"/>
    </row>
    <row r="1178" spans="1:12" s="14" customFormat="1" ht="15" customHeight="1" x14ac:dyDescent="0.25">
      <c r="A1178" s="15"/>
      <c r="B1178" s="189"/>
      <c r="C1178" s="13"/>
      <c r="D1178" s="16"/>
      <c r="E1178" s="17"/>
      <c r="F1178" s="17"/>
      <c r="G1178" s="18"/>
      <c r="H1178" s="18"/>
      <c r="I1178" s="19"/>
      <c r="L1178" s="291"/>
    </row>
    <row r="1179" spans="1:12" s="14" customFormat="1" ht="15" customHeight="1" x14ac:dyDescent="0.25">
      <c r="A1179" s="15"/>
      <c r="B1179" s="189"/>
      <c r="C1179" s="13"/>
      <c r="D1179" s="16"/>
      <c r="E1179" s="17"/>
      <c r="F1179" s="17"/>
      <c r="G1179" s="18"/>
      <c r="H1179" s="18"/>
      <c r="I1179" s="19"/>
      <c r="L1179" s="291"/>
    </row>
    <row r="1180" spans="1:12" s="14" customFormat="1" ht="15" customHeight="1" x14ac:dyDescent="0.25">
      <c r="A1180" s="15"/>
      <c r="B1180" s="189"/>
      <c r="C1180" s="13"/>
      <c r="D1180" s="16"/>
      <c r="E1180" s="17"/>
      <c r="F1180" s="17"/>
      <c r="G1180" s="18"/>
      <c r="H1180" s="18"/>
      <c r="I1180" s="19"/>
      <c r="L1180" s="291"/>
    </row>
    <row r="1181" spans="1:12" s="14" customFormat="1" ht="15" customHeight="1" x14ac:dyDescent="0.25">
      <c r="A1181" s="15"/>
      <c r="B1181" s="189"/>
      <c r="C1181" s="13"/>
      <c r="D1181" s="16"/>
      <c r="E1181" s="17"/>
      <c r="F1181" s="17"/>
      <c r="G1181" s="18"/>
      <c r="H1181" s="18"/>
      <c r="I1181" s="19"/>
      <c r="L1181" s="291"/>
    </row>
    <row r="1182" spans="1:12" s="14" customFormat="1" ht="15" customHeight="1" x14ac:dyDescent="0.25">
      <c r="A1182" s="15"/>
      <c r="B1182" s="189"/>
      <c r="C1182" s="13"/>
      <c r="D1182" s="16"/>
      <c r="E1182" s="17"/>
      <c r="F1182" s="17"/>
      <c r="G1182" s="18"/>
      <c r="H1182" s="18"/>
      <c r="I1182" s="19"/>
      <c r="L1182" s="291"/>
    </row>
    <row r="1183" spans="1:12" s="14" customFormat="1" ht="15" customHeight="1" x14ac:dyDescent="0.25">
      <c r="A1183" s="15"/>
      <c r="B1183" s="189"/>
      <c r="C1183" s="13"/>
      <c r="D1183" s="16"/>
      <c r="E1183" s="17"/>
      <c r="F1183" s="17"/>
      <c r="G1183" s="18"/>
      <c r="H1183" s="18"/>
      <c r="I1183" s="19"/>
      <c r="L1183" s="291"/>
    </row>
    <row r="1184" spans="1:12" s="14" customFormat="1" ht="15" customHeight="1" x14ac:dyDescent="0.25">
      <c r="A1184" s="15"/>
      <c r="B1184" s="189"/>
      <c r="C1184" s="13"/>
      <c r="D1184" s="16"/>
      <c r="E1184" s="17"/>
      <c r="F1184" s="17"/>
      <c r="G1184" s="18"/>
      <c r="H1184" s="18"/>
      <c r="I1184" s="19"/>
      <c r="L1184" s="291"/>
    </row>
    <row r="1185" spans="1:12" s="14" customFormat="1" ht="15" customHeight="1" x14ac:dyDescent="0.25">
      <c r="A1185" s="15"/>
      <c r="B1185" s="189"/>
      <c r="C1185" s="13"/>
      <c r="D1185" s="16"/>
      <c r="E1185" s="17"/>
      <c r="F1185" s="17"/>
      <c r="G1185" s="18"/>
      <c r="H1185" s="18"/>
      <c r="I1185" s="19"/>
      <c r="L1185" s="291"/>
    </row>
    <row r="1186" spans="1:12" s="14" customFormat="1" ht="15" customHeight="1" x14ac:dyDescent="0.25">
      <c r="A1186" s="15"/>
      <c r="B1186" s="189"/>
      <c r="C1186" s="13"/>
      <c r="D1186" s="16"/>
      <c r="E1186" s="17"/>
      <c r="F1186" s="17"/>
      <c r="G1186" s="18"/>
      <c r="H1186" s="18"/>
      <c r="I1186" s="19"/>
      <c r="L1186" s="291"/>
    </row>
    <row r="1187" spans="1:12" s="14" customFormat="1" ht="15" customHeight="1" x14ac:dyDescent="0.25">
      <c r="A1187" s="15"/>
      <c r="B1187" s="189"/>
      <c r="C1187" s="13"/>
      <c r="D1187" s="16"/>
      <c r="E1187" s="17"/>
      <c r="F1187" s="17"/>
      <c r="G1187" s="18"/>
      <c r="H1187" s="18"/>
      <c r="I1187" s="19"/>
      <c r="L1187" s="291"/>
    </row>
    <row r="1188" spans="1:12" s="14" customFormat="1" ht="15" customHeight="1" x14ac:dyDescent="0.25">
      <c r="A1188" s="15"/>
      <c r="B1188" s="189"/>
      <c r="C1188" s="13"/>
      <c r="D1188" s="16"/>
      <c r="E1188" s="17"/>
      <c r="F1188" s="17"/>
      <c r="G1188" s="18"/>
      <c r="H1188" s="18"/>
      <c r="I1188" s="19"/>
      <c r="L1188" s="291"/>
    </row>
    <row r="1189" spans="1:12" s="14" customFormat="1" ht="15" customHeight="1" x14ac:dyDescent="0.25">
      <c r="A1189" s="15"/>
      <c r="B1189" s="189"/>
      <c r="C1189" s="13"/>
      <c r="D1189" s="16"/>
      <c r="E1189" s="17"/>
      <c r="F1189" s="17"/>
      <c r="G1189" s="18"/>
      <c r="H1189" s="18"/>
      <c r="I1189" s="19"/>
      <c r="L1189" s="291"/>
    </row>
    <row r="1190" spans="1:12" s="14" customFormat="1" ht="15" customHeight="1" x14ac:dyDescent="0.25">
      <c r="A1190" s="15"/>
      <c r="B1190" s="189"/>
      <c r="C1190" s="13"/>
      <c r="D1190" s="16"/>
      <c r="E1190" s="17"/>
      <c r="F1190" s="17"/>
      <c r="G1190" s="18"/>
      <c r="H1190" s="18"/>
      <c r="I1190" s="19"/>
      <c r="L1190" s="291"/>
    </row>
    <row r="1191" spans="1:12" s="14" customFormat="1" ht="15" customHeight="1" x14ac:dyDescent="0.25">
      <c r="A1191" s="15"/>
      <c r="B1191" s="189"/>
      <c r="C1191" s="13"/>
      <c r="D1191" s="16"/>
      <c r="E1191" s="17"/>
      <c r="F1191" s="17"/>
      <c r="G1191" s="18"/>
      <c r="H1191" s="18"/>
      <c r="I1191" s="19"/>
      <c r="L1191" s="291"/>
    </row>
    <row r="1192" spans="1:12" s="14" customFormat="1" ht="15" customHeight="1" x14ac:dyDescent="0.25">
      <c r="A1192" s="15"/>
      <c r="B1192" s="189"/>
      <c r="C1192" s="13"/>
      <c r="D1192" s="16"/>
      <c r="E1192" s="17"/>
      <c r="F1192" s="17"/>
      <c r="G1192" s="18"/>
      <c r="H1192" s="18"/>
      <c r="I1192" s="19"/>
      <c r="L1192" s="291"/>
    </row>
    <row r="1193" spans="1:12" s="14" customFormat="1" ht="15" customHeight="1" x14ac:dyDescent="0.25">
      <c r="A1193" s="15"/>
      <c r="B1193" s="189"/>
      <c r="C1193" s="13"/>
      <c r="D1193" s="16"/>
      <c r="E1193" s="17"/>
      <c r="F1193" s="17"/>
      <c r="G1193" s="18"/>
      <c r="H1193" s="18"/>
      <c r="I1193" s="19"/>
      <c r="L1193" s="291"/>
    </row>
    <row r="1194" spans="1:12" s="14" customFormat="1" ht="15" customHeight="1" x14ac:dyDescent="0.25">
      <c r="A1194" s="15"/>
      <c r="B1194" s="189"/>
      <c r="C1194" s="13"/>
      <c r="D1194" s="16"/>
      <c r="E1194" s="17"/>
      <c r="F1194" s="17"/>
      <c r="G1194" s="18"/>
      <c r="H1194" s="18"/>
      <c r="I1194" s="19"/>
      <c r="L1194" s="291"/>
    </row>
    <row r="1195" spans="1:12" s="14" customFormat="1" ht="15" customHeight="1" x14ac:dyDescent="0.25">
      <c r="A1195" s="15"/>
      <c r="B1195" s="189"/>
      <c r="C1195" s="13"/>
      <c r="D1195" s="16"/>
      <c r="E1195" s="17"/>
      <c r="F1195" s="17"/>
      <c r="G1195" s="18"/>
      <c r="H1195" s="18"/>
      <c r="I1195" s="19"/>
      <c r="L1195" s="291"/>
    </row>
    <row r="1196" spans="1:12" s="14" customFormat="1" ht="15" customHeight="1" x14ac:dyDescent="0.25">
      <c r="A1196" s="15"/>
      <c r="B1196" s="189"/>
      <c r="C1196" s="13"/>
      <c r="D1196" s="16"/>
      <c r="E1196" s="17"/>
      <c r="F1196" s="17"/>
      <c r="G1196" s="18"/>
      <c r="H1196" s="18"/>
      <c r="I1196" s="19"/>
      <c r="L1196" s="291"/>
    </row>
    <row r="1197" spans="1:12" s="14" customFormat="1" ht="15" customHeight="1" x14ac:dyDescent="0.25">
      <c r="A1197" s="15"/>
      <c r="B1197" s="189"/>
      <c r="C1197" s="13"/>
      <c r="D1197" s="16"/>
      <c r="E1197" s="17"/>
      <c r="F1197" s="17"/>
      <c r="G1197" s="18"/>
      <c r="H1197" s="18"/>
      <c r="I1197" s="19"/>
      <c r="L1197" s="291"/>
    </row>
    <row r="1198" spans="1:12" s="14" customFormat="1" ht="15" customHeight="1" x14ac:dyDescent="0.25">
      <c r="A1198" s="15"/>
      <c r="B1198" s="189"/>
      <c r="C1198" s="13"/>
      <c r="D1198" s="16"/>
      <c r="E1198" s="17"/>
      <c r="F1198" s="17"/>
      <c r="G1198" s="18"/>
      <c r="H1198" s="18"/>
      <c r="I1198" s="19"/>
      <c r="L1198" s="291"/>
    </row>
    <row r="1199" spans="1:12" s="14" customFormat="1" ht="15" customHeight="1" x14ac:dyDescent="0.25">
      <c r="A1199" s="15"/>
      <c r="B1199" s="189"/>
      <c r="C1199" s="13"/>
      <c r="D1199" s="16"/>
      <c r="E1199" s="17"/>
      <c r="F1199" s="17"/>
      <c r="G1199" s="18"/>
      <c r="H1199" s="18"/>
      <c r="I1199" s="19"/>
      <c r="L1199" s="291"/>
    </row>
    <row r="1200" spans="1:12" s="14" customFormat="1" ht="15" customHeight="1" x14ac:dyDescent="0.25">
      <c r="A1200" s="15"/>
      <c r="B1200" s="189"/>
      <c r="C1200" s="13"/>
      <c r="D1200" s="16"/>
      <c r="E1200" s="17"/>
      <c r="F1200" s="17"/>
      <c r="G1200" s="18"/>
      <c r="H1200" s="18"/>
      <c r="I1200" s="19"/>
      <c r="L1200" s="291"/>
    </row>
    <row r="1201" spans="1:12" s="14" customFormat="1" ht="15" customHeight="1" x14ac:dyDescent="0.25">
      <c r="A1201" s="15"/>
      <c r="B1201" s="189"/>
      <c r="C1201" s="13"/>
      <c r="D1201" s="16"/>
      <c r="E1201" s="17"/>
      <c r="F1201" s="17"/>
      <c r="G1201" s="18"/>
      <c r="H1201" s="18"/>
      <c r="I1201" s="19"/>
      <c r="L1201" s="291"/>
    </row>
    <row r="1202" spans="1:12" s="14" customFormat="1" ht="15" customHeight="1" x14ac:dyDescent="0.25">
      <c r="A1202" s="15"/>
      <c r="B1202" s="189"/>
      <c r="C1202" s="13"/>
      <c r="D1202" s="16"/>
      <c r="E1202" s="17"/>
      <c r="F1202" s="17"/>
      <c r="G1202" s="18"/>
      <c r="H1202" s="18"/>
      <c r="I1202" s="19"/>
      <c r="L1202" s="291"/>
    </row>
    <row r="1203" spans="1:12" s="14" customFormat="1" ht="15" customHeight="1" x14ac:dyDescent="0.25">
      <c r="A1203" s="15"/>
      <c r="B1203" s="189"/>
      <c r="C1203" s="13"/>
      <c r="D1203" s="16"/>
      <c r="E1203" s="17"/>
      <c r="F1203" s="17"/>
      <c r="G1203" s="18"/>
      <c r="H1203" s="18"/>
      <c r="I1203" s="19"/>
      <c r="L1203" s="291"/>
    </row>
    <row r="1204" spans="1:12" s="14" customFormat="1" ht="15" customHeight="1" x14ac:dyDescent="0.25">
      <c r="A1204" s="15"/>
      <c r="B1204" s="189"/>
      <c r="C1204" s="13"/>
      <c r="D1204" s="16"/>
      <c r="E1204" s="17"/>
      <c r="F1204" s="17"/>
      <c r="G1204" s="18"/>
      <c r="H1204" s="18"/>
      <c r="I1204" s="19"/>
      <c r="L1204" s="291"/>
    </row>
    <row r="1205" spans="1:12" s="14" customFormat="1" ht="15" customHeight="1" x14ac:dyDescent="0.25">
      <c r="A1205" s="15"/>
      <c r="B1205" s="189"/>
      <c r="C1205" s="13"/>
      <c r="D1205" s="16"/>
      <c r="E1205" s="17"/>
      <c r="F1205" s="17"/>
      <c r="G1205" s="18"/>
      <c r="H1205" s="18"/>
      <c r="I1205" s="19"/>
      <c r="L1205" s="291"/>
    </row>
    <row r="1206" spans="1:12" s="14" customFormat="1" ht="15" customHeight="1" x14ac:dyDescent="0.25">
      <c r="A1206" s="15"/>
      <c r="B1206" s="189"/>
      <c r="C1206" s="13"/>
      <c r="D1206" s="16"/>
      <c r="E1206" s="17"/>
      <c r="F1206" s="17"/>
      <c r="G1206" s="18"/>
      <c r="H1206" s="18"/>
      <c r="I1206" s="19"/>
      <c r="L1206" s="291"/>
    </row>
    <row r="1207" spans="1:12" s="14" customFormat="1" ht="15" customHeight="1" x14ac:dyDescent="0.25">
      <c r="A1207" s="15"/>
      <c r="B1207" s="189"/>
      <c r="C1207" s="13"/>
      <c r="D1207" s="16"/>
      <c r="E1207" s="17"/>
      <c r="F1207" s="17"/>
      <c r="G1207" s="18"/>
      <c r="H1207" s="18"/>
      <c r="I1207" s="19"/>
      <c r="L1207" s="291"/>
    </row>
    <row r="1208" spans="1:12" s="14" customFormat="1" ht="15" customHeight="1" x14ac:dyDescent="0.25">
      <c r="A1208" s="15"/>
      <c r="B1208" s="189"/>
      <c r="C1208" s="13"/>
      <c r="D1208" s="16"/>
      <c r="E1208" s="17"/>
      <c r="F1208" s="17"/>
      <c r="G1208" s="18"/>
      <c r="H1208" s="18"/>
      <c r="I1208" s="19"/>
      <c r="L1208" s="291"/>
    </row>
    <row r="1209" spans="1:12" s="14" customFormat="1" ht="15" customHeight="1" x14ac:dyDescent="0.25">
      <c r="A1209" s="15"/>
      <c r="B1209" s="189"/>
      <c r="C1209" s="13"/>
      <c r="D1209" s="16"/>
      <c r="E1209" s="17"/>
      <c r="F1209" s="17"/>
      <c r="G1209" s="18"/>
      <c r="H1209" s="18"/>
      <c r="I1209" s="19"/>
      <c r="L1209" s="291"/>
    </row>
    <row r="1210" spans="1:12" s="14" customFormat="1" ht="15" customHeight="1" x14ac:dyDescent="0.25">
      <c r="A1210" s="15"/>
      <c r="B1210" s="189"/>
      <c r="C1210" s="13"/>
      <c r="D1210" s="16"/>
      <c r="E1210" s="17"/>
      <c r="F1210" s="17"/>
      <c r="G1210" s="18"/>
      <c r="H1210" s="18"/>
      <c r="I1210" s="19"/>
      <c r="L1210" s="291"/>
    </row>
    <row r="1211" spans="1:12" s="14" customFormat="1" ht="15" customHeight="1" x14ac:dyDescent="0.25">
      <c r="A1211" s="15"/>
      <c r="B1211" s="189"/>
      <c r="C1211" s="13"/>
      <c r="D1211" s="16"/>
      <c r="E1211" s="17"/>
      <c r="F1211" s="17"/>
      <c r="G1211" s="18"/>
      <c r="H1211" s="18"/>
      <c r="I1211" s="19"/>
      <c r="L1211" s="291"/>
    </row>
    <row r="1212" spans="1:12" s="14" customFormat="1" ht="15" customHeight="1" x14ac:dyDescent="0.25">
      <c r="A1212" s="15"/>
      <c r="B1212" s="189"/>
      <c r="C1212" s="13"/>
      <c r="D1212" s="16"/>
      <c r="E1212" s="17"/>
      <c r="F1212" s="17"/>
      <c r="G1212" s="18"/>
      <c r="H1212" s="18"/>
      <c r="I1212" s="19"/>
      <c r="L1212" s="291"/>
    </row>
    <row r="1213" spans="1:12" s="14" customFormat="1" ht="15" customHeight="1" x14ac:dyDescent="0.25">
      <c r="A1213" s="15"/>
      <c r="B1213" s="189"/>
      <c r="C1213" s="13"/>
      <c r="D1213" s="16"/>
      <c r="E1213" s="17"/>
      <c r="F1213" s="17"/>
      <c r="G1213" s="18"/>
      <c r="H1213" s="18"/>
      <c r="I1213" s="19"/>
      <c r="L1213" s="291"/>
    </row>
    <row r="1214" spans="1:12" s="14" customFormat="1" ht="15" customHeight="1" x14ac:dyDescent="0.25">
      <c r="A1214" s="15"/>
      <c r="B1214" s="189"/>
      <c r="C1214" s="13"/>
      <c r="D1214" s="16"/>
      <c r="E1214" s="17"/>
      <c r="F1214" s="17"/>
      <c r="G1214" s="18"/>
      <c r="H1214" s="18"/>
      <c r="I1214" s="19"/>
      <c r="L1214" s="291"/>
    </row>
    <row r="1215" spans="1:12" s="14" customFormat="1" ht="15" customHeight="1" x14ac:dyDescent="0.25">
      <c r="A1215" s="15"/>
      <c r="B1215" s="189"/>
      <c r="C1215" s="13"/>
      <c r="D1215" s="16"/>
      <c r="E1215" s="17"/>
      <c r="F1215" s="17"/>
      <c r="G1215" s="18"/>
      <c r="H1215" s="18"/>
      <c r="I1215" s="19"/>
      <c r="L1215" s="291"/>
    </row>
    <row r="1216" spans="1:12" s="14" customFormat="1" ht="15" customHeight="1" x14ac:dyDescent="0.25">
      <c r="A1216" s="15"/>
      <c r="B1216" s="189"/>
      <c r="C1216" s="13"/>
      <c r="D1216" s="16"/>
      <c r="E1216" s="17"/>
      <c r="F1216" s="17"/>
      <c r="G1216" s="18"/>
      <c r="H1216" s="18"/>
      <c r="I1216" s="19"/>
      <c r="L1216" s="291"/>
    </row>
    <row r="1217" spans="1:12" s="14" customFormat="1" ht="15" customHeight="1" x14ac:dyDescent="0.25">
      <c r="A1217" s="15"/>
      <c r="B1217" s="189"/>
      <c r="C1217" s="13"/>
      <c r="D1217" s="16"/>
      <c r="E1217" s="17"/>
      <c r="F1217" s="17"/>
      <c r="G1217" s="18"/>
      <c r="H1217" s="18"/>
      <c r="I1217" s="19"/>
      <c r="L1217" s="291"/>
    </row>
    <row r="1218" spans="1:12" s="14" customFormat="1" ht="15" customHeight="1" x14ac:dyDescent="0.25">
      <c r="A1218" s="15"/>
      <c r="B1218" s="189"/>
      <c r="C1218" s="13"/>
      <c r="D1218" s="16"/>
      <c r="E1218" s="17"/>
      <c r="F1218" s="17"/>
      <c r="G1218" s="18"/>
      <c r="H1218" s="18"/>
      <c r="I1218" s="19"/>
      <c r="L1218" s="291"/>
    </row>
    <row r="1219" spans="1:12" s="14" customFormat="1" ht="15" customHeight="1" x14ac:dyDescent="0.25">
      <c r="A1219" s="15"/>
      <c r="B1219" s="189"/>
      <c r="C1219" s="13"/>
      <c r="D1219" s="16"/>
      <c r="E1219" s="17"/>
      <c r="F1219" s="17"/>
      <c r="G1219" s="18"/>
      <c r="H1219" s="18"/>
      <c r="I1219" s="19"/>
      <c r="L1219" s="291"/>
    </row>
    <row r="1220" spans="1:12" s="14" customFormat="1" ht="15" customHeight="1" x14ac:dyDescent="0.25">
      <c r="A1220" s="15"/>
      <c r="B1220" s="189"/>
      <c r="C1220" s="13"/>
      <c r="D1220" s="16"/>
      <c r="E1220" s="17"/>
      <c r="F1220" s="17"/>
      <c r="G1220" s="18"/>
      <c r="H1220" s="18"/>
      <c r="I1220" s="19"/>
      <c r="L1220" s="291"/>
    </row>
    <row r="1221" spans="1:12" s="14" customFormat="1" ht="15" customHeight="1" x14ac:dyDescent="0.25">
      <c r="A1221" s="15"/>
      <c r="B1221" s="189"/>
      <c r="C1221" s="13"/>
      <c r="D1221" s="16"/>
      <c r="E1221" s="17"/>
      <c r="F1221" s="17"/>
      <c r="G1221" s="18"/>
      <c r="H1221" s="18"/>
      <c r="I1221" s="19"/>
      <c r="L1221" s="291"/>
    </row>
    <row r="1222" spans="1:12" s="14" customFormat="1" ht="15" customHeight="1" x14ac:dyDescent="0.25">
      <c r="A1222" s="15"/>
      <c r="B1222" s="189"/>
      <c r="C1222" s="13"/>
      <c r="D1222" s="16"/>
      <c r="E1222" s="17"/>
      <c r="F1222" s="17"/>
      <c r="G1222" s="18"/>
      <c r="H1222" s="18"/>
      <c r="I1222" s="19"/>
      <c r="L1222" s="291"/>
    </row>
    <row r="1223" spans="1:12" s="14" customFormat="1" ht="15" customHeight="1" x14ac:dyDescent="0.25">
      <c r="A1223" s="15"/>
      <c r="B1223" s="189"/>
      <c r="C1223" s="13"/>
      <c r="D1223" s="16"/>
      <c r="E1223" s="17"/>
      <c r="F1223" s="17"/>
      <c r="G1223" s="18"/>
      <c r="H1223" s="18"/>
      <c r="I1223" s="19"/>
      <c r="L1223" s="291"/>
    </row>
    <row r="1224" spans="1:12" s="14" customFormat="1" ht="15" customHeight="1" x14ac:dyDescent="0.25">
      <c r="A1224" s="15"/>
      <c r="B1224" s="189"/>
      <c r="C1224" s="13"/>
      <c r="D1224" s="16"/>
      <c r="E1224" s="17"/>
      <c r="F1224" s="17"/>
      <c r="G1224" s="18"/>
      <c r="H1224" s="18"/>
      <c r="I1224" s="19"/>
      <c r="L1224" s="291"/>
    </row>
    <row r="1225" spans="1:12" s="14" customFormat="1" ht="15" customHeight="1" x14ac:dyDescent="0.25">
      <c r="A1225" s="15"/>
      <c r="B1225" s="189"/>
      <c r="C1225" s="13"/>
      <c r="D1225" s="16"/>
      <c r="E1225" s="17"/>
      <c r="F1225" s="17"/>
      <c r="G1225" s="18"/>
      <c r="H1225" s="18"/>
      <c r="I1225" s="19"/>
      <c r="L1225" s="291"/>
    </row>
    <row r="1226" spans="1:12" s="14" customFormat="1" ht="15" customHeight="1" x14ac:dyDescent="0.25">
      <c r="A1226" s="15"/>
      <c r="B1226" s="189"/>
      <c r="C1226" s="13"/>
      <c r="D1226" s="16"/>
      <c r="E1226" s="17"/>
      <c r="F1226" s="17"/>
      <c r="G1226" s="18"/>
      <c r="H1226" s="18"/>
      <c r="I1226" s="19"/>
      <c r="L1226" s="291"/>
    </row>
    <row r="1227" spans="1:12" s="14" customFormat="1" ht="15" customHeight="1" x14ac:dyDescent="0.25">
      <c r="A1227" s="15"/>
      <c r="B1227" s="189"/>
      <c r="C1227" s="13"/>
      <c r="D1227" s="16"/>
      <c r="E1227" s="17"/>
      <c r="F1227" s="17"/>
      <c r="G1227" s="18"/>
      <c r="H1227" s="18"/>
      <c r="I1227" s="19"/>
      <c r="L1227" s="291"/>
    </row>
    <row r="1228" spans="1:12" s="14" customFormat="1" ht="15" customHeight="1" x14ac:dyDescent="0.25">
      <c r="A1228" s="15"/>
      <c r="B1228" s="189"/>
      <c r="C1228" s="13"/>
      <c r="D1228" s="16"/>
      <c r="E1228" s="17"/>
      <c r="F1228" s="17"/>
      <c r="G1228" s="18"/>
      <c r="H1228" s="18"/>
      <c r="I1228" s="19"/>
      <c r="L1228" s="291"/>
    </row>
    <row r="1229" spans="1:12" s="14" customFormat="1" ht="15" customHeight="1" x14ac:dyDescent="0.25">
      <c r="A1229" s="15"/>
      <c r="B1229" s="189"/>
      <c r="C1229" s="13"/>
      <c r="D1229" s="16"/>
      <c r="E1229" s="17"/>
      <c r="F1229" s="17"/>
      <c r="G1229" s="18"/>
      <c r="H1229" s="18"/>
      <c r="I1229" s="19"/>
      <c r="L1229" s="291"/>
    </row>
    <row r="1230" spans="1:12" s="14" customFormat="1" ht="15" customHeight="1" x14ac:dyDescent="0.25">
      <c r="A1230" s="15"/>
      <c r="B1230" s="189"/>
      <c r="C1230" s="13"/>
      <c r="D1230" s="16"/>
      <c r="E1230" s="17"/>
      <c r="F1230" s="17"/>
      <c r="G1230" s="18"/>
      <c r="H1230" s="18"/>
      <c r="I1230" s="19"/>
      <c r="L1230" s="291"/>
    </row>
    <row r="1231" spans="1:12" s="14" customFormat="1" ht="15" customHeight="1" x14ac:dyDescent="0.25">
      <c r="A1231" s="15"/>
      <c r="B1231" s="189"/>
      <c r="C1231" s="13"/>
      <c r="D1231" s="16"/>
      <c r="E1231" s="17"/>
      <c r="F1231" s="17"/>
      <c r="G1231" s="18"/>
      <c r="H1231" s="18"/>
      <c r="I1231" s="19"/>
      <c r="L1231" s="291"/>
    </row>
    <row r="1232" spans="1:12" s="14" customFormat="1" ht="15" customHeight="1" x14ac:dyDescent="0.25">
      <c r="A1232" s="15"/>
      <c r="B1232" s="189"/>
      <c r="C1232" s="13"/>
      <c r="D1232" s="16"/>
      <c r="E1232" s="17"/>
      <c r="F1232" s="17"/>
      <c r="G1232" s="18"/>
      <c r="H1232" s="18"/>
      <c r="I1232" s="19"/>
      <c r="L1232" s="291"/>
    </row>
    <row r="1233" spans="1:12" s="14" customFormat="1" ht="15" customHeight="1" x14ac:dyDescent="0.25">
      <c r="A1233" s="15"/>
      <c r="B1233" s="189"/>
      <c r="C1233" s="13"/>
      <c r="D1233" s="16"/>
      <c r="E1233" s="17"/>
      <c r="F1233" s="17"/>
      <c r="G1233" s="18"/>
      <c r="H1233" s="18"/>
      <c r="I1233" s="19"/>
      <c r="L1233" s="291"/>
    </row>
    <row r="1234" spans="1:12" s="14" customFormat="1" ht="15" customHeight="1" x14ac:dyDescent="0.25">
      <c r="A1234" s="15"/>
      <c r="B1234" s="189"/>
      <c r="C1234" s="13"/>
      <c r="D1234" s="16"/>
      <c r="E1234" s="17"/>
      <c r="F1234" s="17"/>
      <c r="G1234" s="18"/>
      <c r="H1234" s="18"/>
      <c r="I1234" s="19"/>
      <c r="L1234" s="291"/>
    </row>
    <row r="1235" spans="1:12" s="14" customFormat="1" ht="15" customHeight="1" x14ac:dyDescent="0.25">
      <c r="A1235" s="15"/>
      <c r="B1235" s="189"/>
      <c r="C1235" s="13"/>
      <c r="D1235" s="16"/>
      <c r="E1235" s="17"/>
      <c r="F1235" s="17"/>
      <c r="G1235" s="18"/>
      <c r="H1235" s="18"/>
      <c r="I1235" s="19"/>
      <c r="L1235" s="291"/>
    </row>
    <row r="1236" spans="1:12" s="14" customFormat="1" ht="15" customHeight="1" x14ac:dyDescent="0.25">
      <c r="A1236" s="15"/>
      <c r="B1236" s="189"/>
      <c r="C1236" s="13"/>
      <c r="D1236" s="16"/>
      <c r="E1236" s="17"/>
      <c r="F1236" s="17"/>
      <c r="G1236" s="18"/>
      <c r="H1236" s="18"/>
      <c r="I1236" s="19"/>
      <c r="L1236" s="291"/>
    </row>
    <row r="1237" spans="1:12" s="14" customFormat="1" ht="15" customHeight="1" x14ac:dyDescent="0.25">
      <c r="A1237" s="15"/>
      <c r="B1237" s="189"/>
      <c r="C1237" s="13"/>
      <c r="D1237" s="16"/>
      <c r="E1237" s="17"/>
      <c r="F1237" s="17"/>
      <c r="G1237" s="18"/>
      <c r="H1237" s="18"/>
      <c r="I1237" s="19"/>
      <c r="L1237" s="291"/>
    </row>
    <row r="1238" spans="1:12" s="14" customFormat="1" ht="15" customHeight="1" x14ac:dyDescent="0.25">
      <c r="A1238" s="15"/>
      <c r="B1238" s="189"/>
      <c r="C1238" s="13"/>
      <c r="D1238" s="16"/>
      <c r="E1238" s="17"/>
      <c r="F1238" s="17"/>
      <c r="G1238" s="18"/>
      <c r="H1238" s="18"/>
      <c r="I1238" s="19"/>
      <c r="L1238" s="291"/>
    </row>
    <row r="1239" spans="1:12" s="14" customFormat="1" ht="15" customHeight="1" x14ac:dyDescent="0.25">
      <c r="A1239" s="15"/>
      <c r="B1239" s="189"/>
      <c r="C1239" s="13"/>
      <c r="D1239" s="16"/>
      <c r="E1239" s="17"/>
      <c r="F1239" s="17"/>
      <c r="G1239" s="18"/>
      <c r="H1239" s="18"/>
      <c r="I1239" s="19"/>
      <c r="L1239" s="291"/>
    </row>
    <row r="1240" spans="1:12" s="14" customFormat="1" ht="15" customHeight="1" x14ac:dyDescent="0.25">
      <c r="A1240" s="15"/>
      <c r="B1240" s="189"/>
      <c r="C1240" s="13"/>
      <c r="D1240" s="16"/>
      <c r="E1240" s="17"/>
      <c r="F1240" s="17"/>
      <c r="G1240" s="18"/>
      <c r="H1240" s="18"/>
      <c r="I1240" s="19"/>
      <c r="L1240" s="291"/>
    </row>
    <row r="1241" spans="1:12" s="14" customFormat="1" ht="15" customHeight="1" x14ac:dyDescent="0.25">
      <c r="A1241" s="15"/>
      <c r="B1241" s="189"/>
      <c r="C1241" s="13"/>
      <c r="D1241" s="16"/>
      <c r="E1241" s="17"/>
      <c r="F1241" s="17"/>
      <c r="G1241" s="18"/>
      <c r="H1241" s="18"/>
      <c r="I1241" s="19"/>
      <c r="L1241" s="291"/>
    </row>
    <row r="1242" spans="1:12" s="14" customFormat="1" ht="15" customHeight="1" x14ac:dyDescent="0.25">
      <c r="A1242" s="15"/>
      <c r="B1242" s="189"/>
      <c r="C1242" s="13"/>
      <c r="D1242" s="16"/>
      <c r="E1242" s="17"/>
      <c r="F1242" s="17"/>
      <c r="G1242" s="18"/>
      <c r="H1242" s="18"/>
      <c r="I1242" s="19"/>
      <c r="L1242" s="291"/>
    </row>
    <row r="1243" spans="1:12" s="14" customFormat="1" ht="15" customHeight="1" x14ac:dyDescent="0.25">
      <c r="A1243" s="15"/>
      <c r="B1243" s="189"/>
      <c r="C1243" s="13"/>
      <c r="D1243" s="16"/>
      <c r="E1243" s="17"/>
      <c r="F1243" s="17"/>
      <c r="G1243" s="18"/>
      <c r="H1243" s="18"/>
      <c r="I1243" s="19"/>
      <c r="L1243" s="291"/>
    </row>
    <row r="1244" spans="1:12" s="14" customFormat="1" ht="15" customHeight="1" x14ac:dyDescent="0.25">
      <c r="A1244" s="15"/>
      <c r="B1244" s="189"/>
      <c r="C1244" s="13"/>
      <c r="D1244" s="16"/>
      <c r="E1244" s="17"/>
      <c r="F1244" s="17"/>
      <c r="G1244" s="18"/>
      <c r="H1244" s="18"/>
      <c r="I1244" s="19"/>
      <c r="L1244" s="291"/>
    </row>
    <row r="1245" spans="1:12" s="14" customFormat="1" ht="15" customHeight="1" x14ac:dyDescent="0.25">
      <c r="A1245" s="15"/>
      <c r="B1245" s="189"/>
      <c r="C1245" s="13"/>
      <c r="D1245" s="16"/>
      <c r="E1245" s="17"/>
      <c r="F1245" s="17"/>
      <c r="G1245" s="18"/>
      <c r="H1245" s="18"/>
      <c r="I1245" s="19"/>
      <c r="L1245" s="291"/>
    </row>
    <row r="1246" spans="1:12" s="14" customFormat="1" ht="15" customHeight="1" x14ac:dyDescent="0.25">
      <c r="A1246" s="15"/>
      <c r="B1246" s="189"/>
      <c r="C1246" s="13"/>
      <c r="D1246" s="16"/>
      <c r="E1246" s="17"/>
      <c r="F1246" s="17"/>
      <c r="G1246" s="18"/>
      <c r="H1246" s="18"/>
      <c r="I1246" s="19"/>
      <c r="L1246" s="291"/>
    </row>
    <row r="1247" spans="1:12" s="14" customFormat="1" ht="15" customHeight="1" x14ac:dyDescent="0.25">
      <c r="A1247" s="15"/>
      <c r="B1247" s="189"/>
      <c r="C1247" s="13"/>
      <c r="D1247" s="16"/>
      <c r="E1247" s="17"/>
      <c r="F1247" s="17"/>
      <c r="G1247" s="18"/>
      <c r="H1247" s="18"/>
      <c r="I1247" s="19"/>
      <c r="L1247" s="291"/>
    </row>
    <row r="1248" spans="1:12" s="14" customFormat="1" ht="15" customHeight="1" x14ac:dyDescent="0.25">
      <c r="A1248" s="15"/>
      <c r="B1248" s="189"/>
      <c r="C1248" s="13"/>
      <c r="D1248" s="16"/>
      <c r="E1248" s="17"/>
      <c r="F1248" s="17"/>
      <c r="G1248" s="18"/>
      <c r="H1248" s="18"/>
      <c r="I1248" s="19"/>
      <c r="L1248" s="291"/>
    </row>
    <row r="1249" spans="1:12" s="14" customFormat="1" ht="15" customHeight="1" x14ac:dyDescent="0.25">
      <c r="A1249" s="15"/>
      <c r="B1249" s="189"/>
      <c r="C1249" s="13"/>
      <c r="D1249" s="16"/>
      <c r="E1249" s="17"/>
      <c r="F1249" s="17"/>
      <c r="G1249" s="18"/>
      <c r="H1249" s="18"/>
      <c r="I1249" s="19"/>
      <c r="L1249" s="291"/>
    </row>
    <row r="1250" spans="1:12" s="14" customFormat="1" ht="15" customHeight="1" x14ac:dyDescent="0.25">
      <c r="A1250" s="15"/>
      <c r="B1250" s="189"/>
      <c r="C1250" s="13"/>
      <c r="D1250" s="16"/>
      <c r="E1250" s="17"/>
      <c r="F1250" s="17"/>
      <c r="G1250" s="18"/>
      <c r="H1250" s="18"/>
      <c r="I1250" s="19"/>
      <c r="L1250" s="291"/>
    </row>
    <row r="1251" spans="1:12" s="14" customFormat="1" ht="15" customHeight="1" x14ac:dyDescent="0.25">
      <c r="A1251" s="15"/>
      <c r="B1251" s="189"/>
      <c r="C1251" s="13"/>
      <c r="D1251" s="16"/>
      <c r="E1251" s="17"/>
      <c r="F1251" s="17"/>
      <c r="G1251" s="18"/>
      <c r="H1251" s="18"/>
      <c r="I1251" s="19"/>
      <c r="L1251" s="291"/>
    </row>
    <row r="1252" spans="1:12" s="14" customFormat="1" ht="15" customHeight="1" x14ac:dyDescent="0.25">
      <c r="A1252" s="15"/>
      <c r="B1252" s="189"/>
      <c r="C1252" s="13"/>
      <c r="D1252" s="16"/>
      <c r="E1252" s="17"/>
      <c r="F1252" s="17"/>
      <c r="G1252" s="18"/>
      <c r="H1252" s="18"/>
      <c r="I1252" s="19"/>
      <c r="L1252" s="291"/>
    </row>
    <row r="1253" spans="1:12" s="14" customFormat="1" ht="15" customHeight="1" x14ac:dyDescent="0.25">
      <c r="A1253" s="15"/>
      <c r="B1253" s="189"/>
      <c r="C1253" s="13"/>
      <c r="D1253" s="16"/>
      <c r="E1253" s="17"/>
      <c r="F1253" s="17"/>
      <c r="G1253" s="18"/>
      <c r="H1253" s="18"/>
      <c r="I1253" s="19"/>
      <c r="L1253" s="291"/>
    </row>
    <row r="1254" spans="1:12" s="14" customFormat="1" ht="15" customHeight="1" x14ac:dyDescent="0.25">
      <c r="A1254" s="15"/>
      <c r="B1254" s="189"/>
      <c r="C1254" s="13"/>
      <c r="D1254" s="16"/>
      <c r="E1254" s="17"/>
      <c r="F1254" s="17"/>
      <c r="G1254" s="18"/>
      <c r="H1254" s="18"/>
      <c r="I1254" s="19"/>
      <c r="L1254" s="291"/>
    </row>
    <row r="1255" spans="1:12" s="14" customFormat="1" ht="15" customHeight="1" x14ac:dyDescent="0.25">
      <c r="A1255" s="15"/>
      <c r="B1255" s="189"/>
      <c r="C1255" s="13"/>
      <c r="D1255" s="16"/>
      <c r="E1255" s="17"/>
      <c r="F1255" s="17"/>
      <c r="G1255" s="18"/>
      <c r="H1255" s="18"/>
      <c r="I1255" s="19"/>
      <c r="L1255" s="291"/>
    </row>
    <row r="1256" spans="1:12" s="14" customFormat="1" ht="15" customHeight="1" x14ac:dyDescent="0.25">
      <c r="A1256" s="15"/>
      <c r="B1256" s="189"/>
      <c r="C1256" s="13"/>
      <c r="D1256" s="16"/>
      <c r="E1256" s="17"/>
      <c r="F1256" s="17"/>
      <c r="G1256" s="18"/>
      <c r="H1256" s="18"/>
      <c r="I1256" s="19"/>
      <c r="L1256" s="291"/>
    </row>
    <row r="1257" spans="1:12" s="14" customFormat="1" ht="15" customHeight="1" x14ac:dyDescent="0.25">
      <c r="A1257" s="15"/>
      <c r="B1257" s="189"/>
      <c r="C1257" s="13"/>
      <c r="D1257" s="16"/>
      <c r="E1257" s="17"/>
      <c r="F1257" s="17"/>
      <c r="G1257" s="18"/>
      <c r="H1257" s="18"/>
      <c r="I1257" s="19"/>
      <c r="L1257" s="291"/>
    </row>
    <row r="1258" spans="1:12" s="14" customFormat="1" ht="15" customHeight="1" x14ac:dyDescent="0.25">
      <c r="A1258" s="15"/>
      <c r="B1258" s="189"/>
      <c r="C1258" s="13"/>
      <c r="D1258" s="16"/>
      <c r="E1258" s="17"/>
      <c r="F1258" s="17"/>
      <c r="G1258" s="18"/>
      <c r="H1258" s="18"/>
      <c r="I1258" s="19"/>
      <c r="L1258" s="291"/>
    </row>
    <row r="1259" spans="1:12" s="14" customFormat="1" ht="15" customHeight="1" x14ac:dyDescent="0.25">
      <c r="A1259" s="15"/>
      <c r="B1259" s="189"/>
      <c r="C1259" s="13"/>
      <c r="D1259" s="16"/>
      <c r="E1259" s="17"/>
      <c r="F1259" s="17"/>
      <c r="G1259" s="18"/>
      <c r="H1259" s="18"/>
      <c r="I1259" s="19"/>
      <c r="L1259" s="291"/>
    </row>
    <row r="1260" spans="1:12" s="14" customFormat="1" ht="15" customHeight="1" x14ac:dyDescent="0.25">
      <c r="A1260" s="15"/>
      <c r="B1260" s="189"/>
      <c r="C1260" s="13"/>
      <c r="D1260" s="16"/>
      <c r="E1260" s="17"/>
      <c r="F1260" s="17"/>
      <c r="G1260" s="18"/>
      <c r="H1260" s="18"/>
      <c r="I1260" s="19"/>
      <c r="L1260" s="291"/>
    </row>
    <row r="1261" spans="1:12" s="14" customFormat="1" ht="15" customHeight="1" x14ac:dyDescent="0.25">
      <c r="A1261" s="15"/>
      <c r="B1261" s="189"/>
      <c r="C1261" s="13"/>
      <c r="D1261" s="16"/>
      <c r="E1261" s="17"/>
      <c r="F1261" s="17"/>
      <c r="G1261" s="18"/>
      <c r="H1261" s="18"/>
      <c r="I1261" s="19"/>
      <c r="L1261" s="291"/>
    </row>
    <row r="1262" spans="1:12" s="14" customFormat="1" ht="15" customHeight="1" x14ac:dyDescent="0.25">
      <c r="A1262" s="15"/>
      <c r="B1262" s="189"/>
      <c r="C1262" s="13"/>
      <c r="D1262" s="16"/>
      <c r="E1262" s="17"/>
      <c r="F1262" s="17"/>
      <c r="G1262" s="18"/>
      <c r="H1262" s="18"/>
      <c r="I1262" s="19"/>
      <c r="L1262" s="291"/>
    </row>
    <row r="1263" spans="1:12" s="14" customFormat="1" ht="15" customHeight="1" x14ac:dyDescent="0.25">
      <c r="A1263" s="15"/>
      <c r="B1263" s="189"/>
      <c r="C1263" s="13"/>
      <c r="D1263" s="16"/>
      <c r="E1263" s="17"/>
      <c r="F1263" s="17"/>
      <c r="G1263" s="18"/>
      <c r="H1263" s="18"/>
      <c r="I1263" s="19"/>
      <c r="L1263" s="291"/>
    </row>
    <row r="1264" spans="1:12" s="14" customFormat="1" ht="15" customHeight="1" x14ac:dyDescent="0.25">
      <c r="A1264" s="15"/>
      <c r="B1264" s="189"/>
      <c r="C1264" s="13"/>
      <c r="D1264" s="16"/>
      <c r="E1264" s="17"/>
      <c r="F1264" s="17"/>
      <c r="G1264" s="18"/>
      <c r="H1264" s="18"/>
      <c r="I1264" s="19"/>
      <c r="L1264" s="291"/>
    </row>
    <row r="1265" spans="1:12" s="14" customFormat="1" ht="15" customHeight="1" x14ac:dyDescent="0.25">
      <c r="A1265" s="15"/>
      <c r="B1265" s="189"/>
      <c r="C1265" s="13"/>
      <c r="D1265" s="16"/>
      <c r="E1265" s="17"/>
      <c r="F1265" s="17"/>
      <c r="G1265" s="18"/>
      <c r="H1265" s="18"/>
      <c r="I1265" s="19"/>
      <c r="L1265" s="291"/>
    </row>
    <row r="1266" spans="1:12" s="14" customFormat="1" ht="15" customHeight="1" x14ac:dyDescent="0.25">
      <c r="A1266" s="15"/>
      <c r="B1266" s="189"/>
      <c r="C1266" s="13"/>
      <c r="D1266" s="16"/>
      <c r="E1266" s="17"/>
      <c r="F1266" s="17"/>
      <c r="G1266" s="18"/>
      <c r="H1266" s="18"/>
      <c r="I1266" s="19"/>
      <c r="L1266" s="291"/>
    </row>
    <row r="1267" spans="1:12" s="14" customFormat="1" ht="15" customHeight="1" x14ac:dyDescent="0.25">
      <c r="A1267" s="15"/>
      <c r="B1267" s="189"/>
      <c r="C1267" s="13"/>
      <c r="D1267" s="16"/>
      <c r="E1267" s="17"/>
      <c r="F1267" s="17"/>
      <c r="G1267" s="18"/>
      <c r="H1267" s="18"/>
      <c r="I1267" s="19"/>
      <c r="L1267" s="291"/>
    </row>
    <row r="1268" spans="1:12" s="14" customFormat="1" ht="15" customHeight="1" x14ac:dyDescent="0.25">
      <c r="A1268" s="15"/>
      <c r="B1268" s="189"/>
      <c r="C1268" s="13"/>
      <c r="D1268" s="16"/>
      <c r="E1268" s="17"/>
      <c r="F1268" s="17"/>
      <c r="G1268" s="18"/>
      <c r="H1268" s="18"/>
      <c r="I1268" s="19"/>
      <c r="L1268" s="291"/>
    </row>
    <row r="1269" spans="1:12" s="14" customFormat="1" ht="15" customHeight="1" x14ac:dyDescent="0.25">
      <c r="A1269" s="15"/>
      <c r="B1269" s="189"/>
      <c r="C1269" s="13"/>
      <c r="D1269" s="16"/>
      <c r="E1269" s="17"/>
      <c r="F1269" s="17"/>
      <c r="G1269" s="18"/>
      <c r="H1269" s="18"/>
      <c r="I1269" s="19"/>
      <c r="L1269" s="291"/>
    </row>
    <row r="1270" spans="1:12" s="14" customFormat="1" ht="15" customHeight="1" x14ac:dyDescent="0.25">
      <c r="A1270" s="15"/>
      <c r="B1270" s="189"/>
      <c r="C1270" s="13"/>
      <c r="D1270" s="16"/>
      <c r="E1270" s="17"/>
      <c r="F1270" s="17"/>
      <c r="G1270" s="18"/>
      <c r="H1270" s="18"/>
      <c r="I1270" s="19"/>
      <c r="L1270" s="291"/>
    </row>
    <row r="1271" spans="1:12" s="14" customFormat="1" ht="15" customHeight="1" x14ac:dyDescent="0.25">
      <c r="A1271" s="15"/>
      <c r="B1271" s="189"/>
      <c r="C1271" s="13"/>
      <c r="D1271" s="16"/>
      <c r="E1271" s="17"/>
      <c r="F1271" s="17"/>
      <c r="G1271" s="18"/>
      <c r="H1271" s="18"/>
      <c r="I1271" s="19"/>
      <c r="L1271" s="291"/>
    </row>
    <row r="1272" spans="1:12" s="14" customFormat="1" ht="15" customHeight="1" x14ac:dyDescent="0.25">
      <c r="A1272" s="15"/>
      <c r="B1272" s="189"/>
      <c r="C1272" s="13"/>
      <c r="D1272" s="16"/>
      <c r="E1272" s="17"/>
      <c r="F1272" s="17"/>
      <c r="G1272" s="18"/>
      <c r="H1272" s="18"/>
      <c r="I1272" s="19"/>
      <c r="L1272" s="291"/>
    </row>
    <row r="1273" spans="1:12" s="14" customFormat="1" ht="15" customHeight="1" x14ac:dyDescent="0.25">
      <c r="A1273" s="15"/>
      <c r="B1273" s="189"/>
      <c r="C1273" s="13"/>
      <c r="D1273" s="16"/>
      <c r="E1273" s="17"/>
      <c r="F1273" s="17"/>
      <c r="G1273" s="18"/>
      <c r="H1273" s="18"/>
      <c r="I1273" s="19"/>
      <c r="L1273" s="291"/>
    </row>
    <row r="1274" spans="1:12" s="14" customFormat="1" ht="15" customHeight="1" x14ac:dyDescent="0.25">
      <c r="A1274" s="15"/>
      <c r="B1274" s="189"/>
      <c r="C1274" s="13"/>
      <c r="D1274" s="16"/>
      <c r="E1274" s="17"/>
      <c r="F1274" s="17"/>
      <c r="G1274" s="18"/>
      <c r="H1274" s="18"/>
      <c r="I1274" s="19"/>
      <c r="L1274" s="291"/>
    </row>
    <row r="1275" spans="1:12" s="14" customFormat="1" ht="15" customHeight="1" x14ac:dyDescent="0.25">
      <c r="A1275" s="15"/>
      <c r="B1275" s="189"/>
      <c r="C1275" s="13"/>
      <c r="D1275" s="16"/>
      <c r="E1275" s="17"/>
      <c r="F1275" s="17"/>
      <c r="G1275" s="18"/>
      <c r="H1275" s="18"/>
      <c r="I1275" s="19"/>
      <c r="L1275" s="291"/>
    </row>
    <row r="1276" spans="1:12" s="14" customFormat="1" ht="15" customHeight="1" x14ac:dyDescent="0.25">
      <c r="A1276" s="15"/>
      <c r="B1276" s="189"/>
      <c r="C1276" s="13"/>
      <c r="D1276" s="16"/>
      <c r="E1276" s="17"/>
      <c r="F1276" s="17"/>
      <c r="G1276" s="18"/>
      <c r="H1276" s="18"/>
      <c r="I1276" s="19"/>
      <c r="L1276" s="291"/>
    </row>
    <row r="1277" spans="1:12" s="14" customFormat="1" ht="15" customHeight="1" x14ac:dyDescent="0.25">
      <c r="A1277" s="15"/>
      <c r="B1277" s="189"/>
      <c r="C1277" s="13"/>
      <c r="D1277" s="16"/>
      <c r="E1277" s="17"/>
      <c r="F1277" s="17"/>
      <c r="G1277" s="18"/>
      <c r="H1277" s="18"/>
      <c r="I1277" s="19"/>
      <c r="L1277" s="291"/>
    </row>
    <row r="1278" spans="1:12" s="14" customFormat="1" ht="15" customHeight="1" x14ac:dyDescent="0.25">
      <c r="A1278" s="15"/>
      <c r="B1278" s="189"/>
      <c r="C1278" s="13"/>
      <c r="D1278" s="16"/>
      <c r="E1278" s="17"/>
      <c r="F1278" s="17"/>
      <c r="G1278" s="18"/>
      <c r="H1278" s="18"/>
      <c r="I1278" s="19"/>
      <c r="L1278" s="291"/>
    </row>
    <row r="1279" spans="1:12" s="14" customFormat="1" ht="15" customHeight="1" x14ac:dyDescent="0.25">
      <c r="A1279" s="15"/>
      <c r="B1279" s="189"/>
      <c r="C1279" s="13"/>
      <c r="D1279" s="16"/>
      <c r="E1279" s="17"/>
      <c r="F1279" s="17"/>
      <c r="G1279" s="18"/>
      <c r="H1279" s="18"/>
      <c r="I1279" s="19"/>
      <c r="L1279" s="291"/>
    </row>
    <row r="1280" spans="1:12" s="14" customFormat="1" ht="15" customHeight="1" x14ac:dyDescent="0.25">
      <c r="A1280" s="15"/>
      <c r="B1280" s="189"/>
      <c r="C1280" s="13"/>
      <c r="D1280" s="16"/>
      <c r="E1280" s="17"/>
      <c r="F1280" s="17"/>
      <c r="G1280" s="18"/>
      <c r="H1280" s="18"/>
      <c r="I1280" s="19"/>
      <c r="L1280" s="291"/>
    </row>
    <row r="1281" spans="1:12" s="14" customFormat="1" ht="15" customHeight="1" x14ac:dyDescent="0.25">
      <c r="A1281" s="15"/>
      <c r="B1281" s="189"/>
      <c r="C1281" s="13"/>
      <c r="D1281" s="16"/>
      <c r="E1281" s="17"/>
      <c r="F1281" s="17"/>
      <c r="G1281" s="18"/>
      <c r="H1281" s="18"/>
      <c r="I1281" s="19"/>
      <c r="L1281" s="291"/>
    </row>
    <row r="1282" spans="1:12" s="14" customFormat="1" ht="15" customHeight="1" x14ac:dyDescent="0.25">
      <c r="A1282" s="15"/>
      <c r="B1282" s="189"/>
      <c r="C1282" s="13"/>
      <c r="D1282" s="16"/>
      <c r="E1282" s="17"/>
      <c r="F1282" s="17"/>
      <c r="G1282" s="18"/>
      <c r="H1282" s="18"/>
      <c r="I1282" s="19"/>
      <c r="L1282" s="291"/>
    </row>
    <row r="1283" spans="1:12" s="14" customFormat="1" ht="15" customHeight="1" x14ac:dyDescent="0.25">
      <c r="A1283" s="15"/>
      <c r="B1283" s="189"/>
      <c r="C1283" s="13"/>
      <c r="D1283" s="16"/>
      <c r="E1283" s="17"/>
      <c r="F1283" s="17"/>
      <c r="G1283" s="18"/>
      <c r="H1283" s="18"/>
      <c r="I1283" s="19"/>
      <c r="L1283" s="291"/>
    </row>
    <row r="1284" spans="1:12" s="14" customFormat="1" ht="15" customHeight="1" x14ac:dyDescent="0.25">
      <c r="A1284" s="15"/>
      <c r="B1284" s="189"/>
      <c r="C1284" s="13"/>
      <c r="D1284" s="16"/>
      <c r="E1284" s="17"/>
      <c r="F1284" s="17"/>
      <c r="G1284" s="18"/>
      <c r="H1284" s="18"/>
      <c r="I1284" s="19"/>
      <c r="L1284" s="291"/>
    </row>
    <row r="1285" spans="1:12" s="14" customFormat="1" ht="15" customHeight="1" x14ac:dyDescent="0.25">
      <c r="A1285" s="15"/>
      <c r="B1285" s="189"/>
      <c r="C1285" s="13"/>
      <c r="D1285" s="16"/>
      <c r="E1285" s="17"/>
      <c r="F1285" s="17"/>
      <c r="G1285" s="18"/>
      <c r="H1285" s="18"/>
      <c r="I1285" s="19"/>
      <c r="L1285" s="291"/>
    </row>
    <row r="1286" spans="1:12" s="14" customFormat="1" ht="15" customHeight="1" x14ac:dyDescent="0.25">
      <c r="A1286" s="15"/>
      <c r="B1286" s="189"/>
      <c r="C1286" s="13"/>
      <c r="D1286" s="16"/>
      <c r="E1286" s="17"/>
      <c r="F1286" s="17"/>
      <c r="G1286" s="18"/>
      <c r="H1286" s="18"/>
      <c r="I1286" s="19"/>
      <c r="L1286" s="291"/>
    </row>
    <row r="1287" spans="1:12" s="14" customFormat="1" ht="15" customHeight="1" x14ac:dyDescent="0.25">
      <c r="A1287" s="15"/>
      <c r="B1287" s="189"/>
      <c r="C1287" s="13"/>
      <c r="D1287" s="16"/>
      <c r="E1287" s="17"/>
      <c r="F1287" s="17"/>
      <c r="G1287" s="18"/>
      <c r="H1287" s="18"/>
      <c r="I1287" s="19"/>
      <c r="L1287" s="291"/>
    </row>
    <row r="1288" spans="1:12" s="14" customFormat="1" ht="15" customHeight="1" x14ac:dyDescent="0.25">
      <c r="A1288" s="15"/>
      <c r="B1288" s="189"/>
      <c r="C1288" s="13"/>
      <c r="D1288" s="16"/>
      <c r="E1288" s="17"/>
      <c r="F1288" s="17"/>
      <c r="G1288" s="18"/>
      <c r="H1288" s="18"/>
      <c r="I1288" s="19"/>
      <c r="L1288" s="291"/>
    </row>
    <row r="1289" spans="1:12" s="14" customFormat="1" ht="15" customHeight="1" x14ac:dyDescent="0.25">
      <c r="A1289" s="15"/>
      <c r="B1289" s="189"/>
      <c r="C1289" s="13"/>
      <c r="D1289" s="16"/>
      <c r="E1289" s="17"/>
      <c r="F1289" s="17"/>
      <c r="G1289" s="18"/>
      <c r="H1289" s="18"/>
      <c r="I1289" s="19"/>
      <c r="L1289" s="291"/>
    </row>
    <row r="1290" spans="1:12" s="14" customFormat="1" ht="15" customHeight="1" x14ac:dyDescent="0.25">
      <c r="A1290" s="15"/>
      <c r="B1290" s="189"/>
      <c r="C1290" s="13"/>
      <c r="D1290" s="16"/>
      <c r="E1290" s="17"/>
      <c r="F1290" s="17"/>
      <c r="G1290" s="18"/>
      <c r="H1290" s="18"/>
      <c r="I1290" s="19"/>
      <c r="L1290" s="291"/>
    </row>
    <row r="1291" spans="1:12" s="14" customFormat="1" ht="15" customHeight="1" x14ac:dyDescent="0.25">
      <c r="A1291" s="15"/>
      <c r="B1291" s="189"/>
      <c r="C1291" s="13"/>
      <c r="D1291" s="16"/>
      <c r="E1291" s="17"/>
      <c r="F1291" s="17"/>
      <c r="G1291" s="18"/>
      <c r="H1291" s="18"/>
      <c r="I1291" s="19"/>
      <c r="L1291" s="291"/>
    </row>
    <row r="1292" spans="1:12" s="14" customFormat="1" ht="15" customHeight="1" x14ac:dyDescent="0.25">
      <c r="A1292" s="15"/>
      <c r="B1292" s="189"/>
      <c r="C1292" s="13"/>
      <c r="D1292" s="16"/>
      <c r="E1292" s="17"/>
      <c r="F1292" s="17"/>
      <c r="G1292" s="18"/>
      <c r="H1292" s="18"/>
      <c r="I1292" s="19"/>
      <c r="L1292" s="291"/>
    </row>
    <row r="1293" spans="1:12" s="14" customFormat="1" ht="15" customHeight="1" x14ac:dyDescent="0.25">
      <c r="A1293" s="15"/>
      <c r="B1293" s="189"/>
      <c r="C1293" s="13"/>
      <c r="D1293" s="16"/>
      <c r="E1293" s="17"/>
      <c r="F1293" s="17"/>
      <c r="G1293" s="18"/>
      <c r="H1293" s="18"/>
      <c r="I1293" s="19"/>
      <c r="L1293" s="291"/>
    </row>
    <row r="1294" spans="1:12" s="14" customFormat="1" ht="15" customHeight="1" x14ac:dyDescent="0.25">
      <c r="A1294" s="15"/>
      <c r="B1294" s="189"/>
      <c r="C1294" s="13"/>
      <c r="D1294" s="16"/>
      <c r="E1294" s="17"/>
      <c r="F1294" s="17"/>
      <c r="G1294" s="18"/>
      <c r="H1294" s="18"/>
      <c r="I1294" s="19"/>
      <c r="L1294" s="291"/>
    </row>
    <row r="1295" spans="1:12" s="14" customFormat="1" ht="15" customHeight="1" x14ac:dyDescent="0.25">
      <c r="A1295" s="15"/>
      <c r="B1295" s="189"/>
      <c r="C1295" s="13"/>
      <c r="D1295" s="16"/>
      <c r="E1295" s="17"/>
      <c r="F1295" s="17"/>
      <c r="G1295" s="18"/>
      <c r="H1295" s="18"/>
      <c r="I1295" s="19"/>
      <c r="L1295" s="291"/>
    </row>
    <row r="1296" spans="1:12" s="14" customFormat="1" ht="15" customHeight="1" x14ac:dyDescent="0.25">
      <c r="A1296" s="15"/>
      <c r="B1296" s="189"/>
      <c r="C1296" s="13"/>
      <c r="D1296" s="16"/>
      <c r="E1296" s="17"/>
      <c r="F1296" s="17"/>
      <c r="G1296" s="18"/>
      <c r="H1296" s="18"/>
      <c r="I1296" s="19"/>
      <c r="L1296" s="291"/>
    </row>
    <row r="1297" spans="1:12" s="14" customFormat="1" ht="15" customHeight="1" x14ac:dyDescent="0.25">
      <c r="A1297" s="15"/>
      <c r="B1297" s="189"/>
      <c r="C1297" s="13"/>
      <c r="D1297" s="16"/>
      <c r="E1297" s="17"/>
      <c r="F1297" s="17"/>
      <c r="G1297" s="18"/>
      <c r="H1297" s="18"/>
      <c r="I1297" s="19"/>
      <c r="L1297" s="291"/>
    </row>
    <row r="1298" spans="1:12" s="14" customFormat="1" ht="15" customHeight="1" x14ac:dyDescent="0.25">
      <c r="A1298" s="15"/>
      <c r="B1298" s="189"/>
      <c r="C1298" s="13"/>
      <c r="D1298" s="16"/>
      <c r="E1298" s="17"/>
      <c r="F1298" s="17"/>
      <c r="G1298" s="18"/>
      <c r="H1298" s="18"/>
      <c r="I1298" s="19"/>
      <c r="L1298" s="291"/>
    </row>
    <row r="1299" spans="1:12" s="14" customFormat="1" ht="15" customHeight="1" x14ac:dyDescent="0.25">
      <c r="A1299" s="15"/>
      <c r="B1299" s="189"/>
      <c r="C1299" s="13"/>
      <c r="D1299" s="16"/>
      <c r="E1299" s="17"/>
      <c r="F1299" s="17"/>
      <c r="G1299" s="18"/>
      <c r="H1299" s="18"/>
      <c r="I1299" s="19"/>
      <c r="L1299" s="291"/>
    </row>
    <row r="1300" spans="1:12" s="14" customFormat="1" ht="15" customHeight="1" x14ac:dyDescent="0.25">
      <c r="A1300" s="15"/>
      <c r="B1300" s="189"/>
      <c r="C1300" s="13"/>
      <c r="D1300" s="16"/>
      <c r="E1300" s="17"/>
      <c r="F1300" s="17"/>
      <c r="G1300" s="18"/>
      <c r="H1300" s="18"/>
      <c r="I1300" s="19"/>
      <c r="L1300" s="291"/>
    </row>
    <row r="1301" spans="1:12" s="14" customFormat="1" ht="15" customHeight="1" x14ac:dyDescent="0.25">
      <c r="A1301" s="15"/>
      <c r="B1301" s="189"/>
      <c r="C1301" s="13"/>
      <c r="D1301" s="16"/>
      <c r="E1301" s="17"/>
      <c r="F1301" s="17"/>
      <c r="G1301" s="18"/>
      <c r="H1301" s="18"/>
      <c r="I1301" s="19"/>
      <c r="L1301" s="291"/>
    </row>
    <row r="1302" spans="1:12" s="14" customFormat="1" ht="15" customHeight="1" x14ac:dyDescent="0.25">
      <c r="A1302" s="15"/>
      <c r="B1302" s="189"/>
      <c r="C1302" s="13"/>
      <c r="D1302" s="16"/>
      <c r="E1302" s="17"/>
      <c r="F1302" s="17"/>
      <c r="G1302" s="18"/>
      <c r="H1302" s="18"/>
      <c r="I1302" s="19"/>
      <c r="L1302" s="291"/>
    </row>
    <row r="1303" spans="1:12" s="14" customFormat="1" ht="15" customHeight="1" x14ac:dyDescent="0.25">
      <c r="A1303" s="15"/>
      <c r="B1303" s="189"/>
      <c r="C1303" s="13"/>
      <c r="D1303" s="16"/>
      <c r="E1303" s="17"/>
      <c r="F1303" s="17"/>
      <c r="G1303" s="18"/>
      <c r="H1303" s="18"/>
      <c r="I1303" s="19"/>
      <c r="L1303" s="291"/>
    </row>
    <row r="1304" spans="1:12" s="14" customFormat="1" ht="15" customHeight="1" x14ac:dyDescent="0.25">
      <c r="A1304" s="15"/>
      <c r="B1304" s="189"/>
      <c r="C1304" s="13"/>
      <c r="D1304" s="16"/>
      <c r="E1304" s="17"/>
      <c r="F1304" s="17"/>
      <c r="G1304" s="18"/>
      <c r="H1304" s="18"/>
      <c r="I1304" s="19"/>
      <c r="L1304" s="291"/>
    </row>
    <row r="1305" spans="1:12" s="14" customFormat="1" ht="15" customHeight="1" x14ac:dyDescent="0.25">
      <c r="A1305" s="15"/>
      <c r="B1305" s="189"/>
      <c r="C1305" s="13"/>
      <c r="D1305" s="16"/>
      <c r="E1305" s="17"/>
      <c r="F1305" s="17"/>
      <c r="G1305" s="18"/>
      <c r="H1305" s="18"/>
      <c r="I1305" s="19"/>
      <c r="L1305" s="291"/>
    </row>
    <row r="1306" spans="1:12" s="14" customFormat="1" ht="15" customHeight="1" x14ac:dyDescent="0.25">
      <c r="A1306" s="15"/>
      <c r="B1306" s="189"/>
      <c r="C1306" s="13"/>
      <c r="D1306" s="16"/>
      <c r="E1306" s="17"/>
      <c r="F1306" s="17"/>
      <c r="G1306" s="18"/>
      <c r="H1306" s="18"/>
      <c r="I1306" s="19"/>
      <c r="L1306" s="291"/>
    </row>
    <row r="1307" spans="1:12" s="14" customFormat="1" ht="15" customHeight="1" x14ac:dyDescent="0.25">
      <c r="A1307" s="15"/>
      <c r="B1307" s="189"/>
      <c r="C1307" s="13"/>
      <c r="D1307" s="16"/>
      <c r="E1307" s="17"/>
      <c r="F1307" s="17"/>
      <c r="G1307" s="18"/>
      <c r="H1307" s="18"/>
      <c r="I1307" s="19"/>
      <c r="L1307" s="291"/>
    </row>
    <row r="1308" spans="1:12" s="14" customFormat="1" ht="15" customHeight="1" x14ac:dyDescent="0.25">
      <c r="A1308" s="15"/>
      <c r="B1308" s="189"/>
      <c r="C1308" s="13"/>
      <c r="D1308" s="16"/>
      <c r="E1308" s="17"/>
      <c r="F1308" s="17"/>
      <c r="G1308" s="18"/>
      <c r="H1308" s="18"/>
      <c r="I1308" s="19"/>
      <c r="L1308" s="291"/>
    </row>
    <row r="1309" spans="1:12" s="14" customFormat="1" ht="15" customHeight="1" x14ac:dyDescent="0.25">
      <c r="A1309" s="15"/>
      <c r="B1309" s="189"/>
      <c r="C1309" s="13"/>
      <c r="D1309" s="16"/>
      <c r="E1309" s="17"/>
      <c r="F1309" s="17"/>
      <c r="G1309" s="18"/>
      <c r="H1309" s="18"/>
      <c r="I1309" s="19"/>
      <c r="L1309" s="291"/>
    </row>
    <row r="1310" spans="1:12" s="14" customFormat="1" ht="15" customHeight="1" x14ac:dyDescent="0.25">
      <c r="A1310" s="15"/>
      <c r="B1310" s="189"/>
      <c r="C1310" s="13"/>
      <c r="D1310" s="16"/>
      <c r="E1310" s="17"/>
      <c r="F1310" s="17"/>
      <c r="G1310" s="18"/>
      <c r="H1310" s="18"/>
      <c r="I1310" s="19"/>
      <c r="L1310" s="291"/>
    </row>
    <row r="1311" spans="1:12" s="14" customFormat="1" ht="15" customHeight="1" x14ac:dyDescent="0.25">
      <c r="A1311" s="15"/>
      <c r="B1311" s="189"/>
      <c r="C1311" s="13"/>
      <c r="D1311" s="16"/>
      <c r="E1311" s="17"/>
      <c r="F1311" s="17"/>
      <c r="G1311" s="18"/>
      <c r="H1311" s="18"/>
      <c r="I1311" s="19"/>
      <c r="L1311" s="291"/>
    </row>
    <row r="1312" spans="1:12" s="14" customFormat="1" ht="15" customHeight="1" x14ac:dyDescent="0.25">
      <c r="A1312" s="15"/>
      <c r="B1312" s="189"/>
      <c r="C1312" s="13"/>
      <c r="D1312" s="16"/>
      <c r="E1312" s="17"/>
      <c r="F1312" s="17"/>
      <c r="G1312" s="18"/>
      <c r="H1312" s="18"/>
      <c r="I1312" s="19"/>
      <c r="L1312" s="291"/>
    </row>
    <row r="1313" spans="1:12" s="14" customFormat="1" ht="15" customHeight="1" x14ac:dyDescent="0.25">
      <c r="A1313" s="15"/>
      <c r="B1313" s="189"/>
      <c r="C1313" s="13"/>
      <c r="D1313" s="16"/>
      <c r="E1313" s="17"/>
      <c r="F1313" s="17"/>
      <c r="G1313" s="18"/>
      <c r="H1313" s="18"/>
      <c r="I1313" s="19"/>
      <c r="L1313" s="291"/>
    </row>
    <row r="1314" spans="1:12" s="14" customFormat="1" ht="15" customHeight="1" x14ac:dyDescent="0.25">
      <c r="A1314" s="15"/>
      <c r="B1314" s="189"/>
      <c r="C1314" s="13"/>
      <c r="D1314" s="16"/>
      <c r="E1314" s="17"/>
      <c r="F1314" s="17"/>
      <c r="G1314" s="18"/>
      <c r="H1314" s="18"/>
      <c r="I1314" s="19"/>
      <c r="L1314" s="291"/>
    </row>
    <row r="1315" spans="1:12" s="14" customFormat="1" ht="15" customHeight="1" x14ac:dyDescent="0.25">
      <c r="A1315" s="15"/>
      <c r="B1315" s="189"/>
      <c r="C1315" s="13"/>
      <c r="D1315" s="16"/>
      <c r="E1315" s="17"/>
      <c r="F1315" s="17"/>
      <c r="G1315" s="18"/>
      <c r="H1315" s="18"/>
      <c r="I1315" s="19"/>
      <c r="L1315" s="291"/>
    </row>
    <row r="1316" spans="1:12" s="14" customFormat="1" ht="15" customHeight="1" x14ac:dyDescent="0.25">
      <c r="A1316" s="15"/>
      <c r="B1316" s="189"/>
      <c r="C1316" s="13"/>
      <c r="D1316" s="16"/>
      <c r="E1316" s="17"/>
      <c r="F1316" s="17"/>
      <c r="G1316" s="18"/>
      <c r="H1316" s="18"/>
      <c r="I1316" s="19"/>
      <c r="L1316" s="291"/>
    </row>
    <row r="1317" spans="1:12" s="14" customFormat="1" ht="15" customHeight="1" x14ac:dyDescent="0.25">
      <c r="A1317" s="15"/>
      <c r="B1317" s="189"/>
      <c r="C1317" s="13"/>
      <c r="D1317" s="16"/>
      <c r="E1317" s="17"/>
      <c r="F1317" s="17"/>
      <c r="G1317" s="18"/>
      <c r="H1317" s="18"/>
      <c r="I1317" s="19"/>
      <c r="L1317" s="291"/>
    </row>
    <row r="1318" spans="1:12" s="14" customFormat="1" ht="15" customHeight="1" x14ac:dyDescent="0.25">
      <c r="A1318" s="15"/>
      <c r="B1318" s="189"/>
      <c r="C1318" s="13"/>
      <c r="D1318" s="16"/>
      <c r="E1318" s="17"/>
      <c r="F1318" s="17"/>
      <c r="G1318" s="18"/>
      <c r="H1318" s="18"/>
      <c r="I1318" s="19"/>
      <c r="L1318" s="291"/>
    </row>
    <row r="1319" spans="1:12" s="14" customFormat="1" ht="15" customHeight="1" x14ac:dyDescent="0.25">
      <c r="A1319" s="15"/>
      <c r="B1319" s="189"/>
      <c r="C1319" s="13"/>
      <c r="D1319" s="16"/>
      <c r="E1319" s="17"/>
      <c r="F1319" s="17"/>
      <c r="G1319" s="18"/>
      <c r="H1319" s="18"/>
      <c r="I1319" s="19"/>
      <c r="L1319" s="291"/>
    </row>
    <row r="1320" spans="1:12" s="14" customFormat="1" ht="15" customHeight="1" x14ac:dyDescent="0.25">
      <c r="A1320" s="15"/>
      <c r="B1320" s="189"/>
      <c r="C1320" s="13"/>
      <c r="D1320" s="16"/>
      <c r="E1320" s="17"/>
      <c r="F1320" s="17"/>
      <c r="G1320" s="18"/>
      <c r="H1320" s="18"/>
      <c r="I1320" s="19"/>
      <c r="L1320" s="291"/>
    </row>
    <row r="1321" spans="1:12" s="14" customFormat="1" ht="15" customHeight="1" x14ac:dyDescent="0.25">
      <c r="A1321" s="15"/>
      <c r="B1321" s="189"/>
      <c r="C1321" s="13"/>
      <c r="D1321" s="16"/>
      <c r="E1321" s="17"/>
      <c r="F1321" s="17"/>
      <c r="G1321" s="18"/>
      <c r="H1321" s="18"/>
      <c r="I1321" s="19"/>
      <c r="L1321" s="291"/>
    </row>
    <row r="1322" spans="1:12" s="14" customFormat="1" ht="15" customHeight="1" x14ac:dyDescent="0.25">
      <c r="A1322" s="15"/>
      <c r="B1322" s="189"/>
      <c r="C1322" s="13"/>
      <c r="D1322" s="16"/>
      <c r="E1322" s="17"/>
      <c r="F1322" s="17"/>
      <c r="G1322" s="18"/>
      <c r="H1322" s="18"/>
      <c r="I1322" s="19"/>
      <c r="L1322" s="291"/>
    </row>
    <row r="1323" spans="1:12" s="14" customFormat="1" ht="15" customHeight="1" x14ac:dyDescent="0.25">
      <c r="A1323" s="15"/>
      <c r="B1323" s="189"/>
      <c r="C1323" s="13"/>
      <c r="D1323" s="16"/>
      <c r="E1323" s="17"/>
      <c r="F1323" s="17"/>
      <c r="G1323" s="18"/>
      <c r="H1323" s="18"/>
      <c r="I1323" s="19"/>
      <c r="L1323" s="291"/>
    </row>
    <row r="1324" spans="1:12" s="14" customFormat="1" ht="15" customHeight="1" x14ac:dyDescent="0.25">
      <c r="A1324" s="15"/>
      <c r="B1324" s="189"/>
      <c r="C1324" s="13"/>
      <c r="D1324" s="16"/>
      <c r="E1324" s="17"/>
      <c r="F1324" s="17"/>
      <c r="G1324" s="18"/>
      <c r="H1324" s="18"/>
      <c r="I1324" s="19"/>
      <c r="L1324" s="291"/>
    </row>
    <row r="1325" spans="1:12" s="14" customFormat="1" ht="15" customHeight="1" x14ac:dyDescent="0.25">
      <c r="A1325" s="15"/>
      <c r="B1325" s="189"/>
      <c r="C1325" s="13"/>
      <c r="D1325" s="16"/>
      <c r="E1325" s="17"/>
      <c r="F1325" s="17"/>
      <c r="G1325" s="18"/>
      <c r="H1325" s="18"/>
      <c r="I1325" s="19"/>
      <c r="L1325" s="291"/>
    </row>
    <row r="1326" spans="1:12" s="14" customFormat="1" ht="15" customHeight="1" x14ac:dyDescent="0.25">
      <c r="A1326" s="15"/>
      <c r="B1326" s="189"/>
      <c r="C1326" s="13"/>
      <c r="D1326" s="16"/>
      <c r="E1326" s="17"/>
      <c r="F1326" s="17"/>
      <c r="G1326" s="18"/>
      <c r="H1326" s="18"/>
      <c r="I1326" s="19"/>
      <c r="L1326" s="291"/>
    </row>
    <row r="1327" spans="1:12" s="14" customFormat="1" ht="15" customHeight="1" x14ac:dyDescent="0.25">
      <c r="A1327" s="15"/>
      <c r="B1327" s="189"/>
      <c r="C1327" s="13"/>
      <c r="D1327" s="16"/>
      <c r="E1327" s="17"/>
      <c r="F1327" s="17"/>
      <c r="G1327" s="18"/>
      <c r="H1327" s="18"/>
      <c r="I1327" s="19"/>
      <c r="L1327" s="291"/>
    </row>
    <row r="1328" spans="1:12" s="14" customFormat="1" ht="15" customHeight="1" x14ac:dyDescent="0.25">
      <c r="A1328" s="15"/>
      <c r="B1328" s="189"/>
      <c r="C1328" s="13"/>
      <c r="D1328" s="16"/>
      <c r="E1328" s="17"/>
      <c r="F1328" s="17"/>
      <c r="G1328" s="18"/>
      <c r="H1328" s="18"/>
      <c r="I1328" s="19"/>
      <c r="L1328" s="291"/>
    </row>
    <row r="1329" spans="1:12" s="14" customFormat="1" ht="15" customHeight="1" x14ac:dyDescent="0.25">
      <c r="A1329" s="15"/>
      <c r="B1329" s="189"/>
      <c r="C1329" s="13"/>
      <c r="D1329" s="16"/>
      <c r="E1329" s="17"/>
      <c r="F1329" s="17"/>
      <c r="G1329" s="18"/>
      <c r="H1329" s="18"/>
      <c r="I1329" s="19"/>
      <c r="L1329" s="291"/>
    </row>
    <row r="1330" spans="1:12" s="14" customFormat="1" ht="15" customHeight="1" x14ac:dyDescent="0.25">
      <c r="A1330" s="15"/>
      <c r="B1330" s="189"/>
      <c r="C1330" s="13"/>
      <c r="D1330" s="16"/>
      <c r="E1330" s="17"/>
      <c r="F1330" s="17"/>
      <c r="G1330" s="18"/>
      <c r="H1330" s="18"/>
      <c r="I1330" s="19"/>
      <c r="L1330" s="291"/>
    </row>
    <row r="1331" spans="1:12" s="14" customFormat="1" ht="15" customHeight="1" x14ac:dyDescent="0.25">
      <c r="A1331" s="15"/>
      <c r="B1331" s="189"/>
      <c r="C1331" s="13"/>
      <c r="D1331" s="16"/>
      <c r="E1331" s="17"/>
      <c r="F1331" s="17"/>
      <c r="G1331" s="18"/>
      <c r="H1331" s="18"/>
      <c r="I1331" s="19"/>
      <c r="L1331" s="291"/>
    </row>
    <row r="1332" spans="1:12" s="14" customFormat="1" ht="15" customHeight="1" x14ac:dyDescent="0.25">
      <c r="A1332" s="15"/>
      <c r="B1332" s="189"/>
      <c r="C1332" s="13"/>
      <c r="D1332" s="16"/>
      <c r="E1332" s="17"/>
      <c r="F1332" s="17"/>
      <c r="G1332" s="18"/>
      <c r="H1332" s="18"/>
      <c r="I1332" s="19"/>
      <c r="L1332" s="291"/>
    </row>
    <row r="1333" spans="1:12" s="14" customFormat="1" ht="15" customHeight="1" x14ac:dyDescent="0.25">
      <c r="A1333" s="15"/>
      <c r="B1333" s="189"/>
      <c r="C1333" s="13"/>
      <c r="D1333" s="16"/>
      <c r="E1333" s="17"/>
      <c r="F1333" s="17"/>
      <c r="G1333" s="18"/>
      <c r="H1333" s="18"/>
      <c r="I1333" s="19"/>
      <c r="L1333" s="291"/>
    </row>
    <row r="1334" spans="1:12" s="14" customFormat="1" ht="15" customHeight="1" x14ac:dyDescent="0.25">
      <c r="A1334" s="15"/>
      <c r="B1334" s="189"/>
      <c r="C1334" s="13"/>
      <c r="D1334" s="16"/>
      <c r="E1334" s="17"/>
      <c r="F1334" s="17"/>
      <c r="G1334" s="18"/>
      <c r="H1334" s="18"/>
      <c r="I1334" s="19"/>
      <c r="L1334" s="291"/>
    </row>
    <row r="1335" spans="1:12" s="14" customFormat="1" ht="15" customHeight="1" x14ac:dyDescent="0.25">
      <c r="A1335" s="15"/>
      <c r="B1335" s="189"/>
      <c r="C1335" s="13"/>
      <c r="D1335" s="16"/>
      <c r="E1335" s="17"/>
      <c r="F1335" s="17"/>
      <c r="G1335" s="18"/>
      <c r="H1335" s="18"/>
      <c r="I1335" s="19"/>
      <c r="L1335" s="291"/>
    </row>
    <row r="1336" spans="1:12" s="14" customFormat="1" ht="15" customHeight="1" x14ac:dyDescent="0.25">
      <c r="A1336" s="15"/>
      <c r="B1336" s="189"/>
      <c r="C1336" s="13"/>
      <c r="D1336" s="16"/>
      <c r="E1336" s="17"/>
      <c r="F1336" s="17"/>
      <c r="G1336" s="18"/>
      <c r="H1336" s="18"/>
      <c r="I1336" s="19"/>
      <c r="L1336" s="291"/>
    </row>
    <row r="1337" spans="1:12" s="14" customFormat="1" ht="15" customHeight="1" x14ac:dyDescent="0.25">
      <c r="A1337" s="15"/>
      <c r="B1337" s="189"/>
      <c r="C1337" s="13"/>
      <c r="D1337" s="16"/>
      <c r="E1337" s="17"/>
      <c r="F1337" s="17"/>
      <c r="G1337" s="18"/>
      <c r="H1337" s="18"/>
      <c r="I1337" s="19"/>
      <c r="L1337" s="291"/>
    </row>
    <row r="1338" spans="1:12" s="14" customFormat="1" ht="15" customHeight="1" x14ac:dyDescent="0.25">
      <c r="A1338" s="15"/>
      <c r="B1338" s="189"/>
      <c r="C1338" s="13"/>
      <c r="D1338" s="16"/>
      <c r="E1338" s="17"/>
      <c r="F1338" s="17"/>
      <c r="G1338" s="18"/>
      <c r="H1338" s="18"/>
      <c r="I1338" s="19"/>
      <c r="L1338" s="291"/>
    </row>
    <row r="1339" spans="1:12" s="14" customFormat="1" ht="15" customHeight="1" x14ac:dyDescent="0.25">
      <c r="A1339" s="15"/>
      <c r="B1339" s="189"/>
      <c r="C1339" s="13"/>
      <c r="D1339" s="16"/>
      <c r="E1339" s="17"/>
      <c r="F1339" s="17"/>
      <c r="G1339" s="18"/>
      <c r="H1339" s="18"/>
      <c r="I1339" s="19"/>
      <c r="L1339" s="291"/>
    </row>
    <row r="1340" spans="1:12" s="14" customFormat="1" ht="15" customHeight="1" x14ac:dyDescent="0.25">
      <c r="A1340" s="15"/>
      <c r="B1340" s="189"/>
      <c r="C1340" s="13"/>
      <c r="D1340" s="16"/>
      <c r="E1340" s="17"/>
      <c r="F1340" s="17"/>
      <c r="G1340" s="18"/>
      <c r="H1340" s="18"/>
      <c r="I1340" s="19"/>
      <c r="L1340" s="291"/>
    </row>
    <row r="1341" spans="1:12" s="14" customFormat="1" ht="15" customHeight="1" x14ac:dyDescent="0.25">
      <c r="A1341" s="15"/>
      <c r="B1341" s="189"/>
      <c r="C1341" s="13"/>
      <c r="D1341" s="16"/>
      <c r="E1341" s="17"/>
      <c r="F1341" s="17"/>
      <c r="G1341" s="18"/>
      <c r="H1341" s="18"/>
      <c r="I1341" s="19"/>
      <c r="L1341" s="291"/>
    </row>
    <row r="1342" spans="1:12" s="14" customFormat="1" ht="15" customHeight="1" x14ac:dyDescent="0.25">
      <c r="A1342" s="15"/>
      <c r="B1342" s="189"/>
      <c r="C1342" s="13"/>
      <c r="D1342" s="16"/>
      <c r="E1342" s="17"/>
      <c r="F1342" s="17"/>
      <c r="G1342" s="18"/>
      <c r="H1342" s="18"/>
      <c r="I1342" s="19"/>
      <c r="L1342" s="291"/>
    </row>
    <row r="1343" spans="1:12" s="14" customFormat="1" ht="15" customHeight="1" x14ac:dyDescent="0.25">
      <c r="A1343" s="15"/>
      <c r="B1343" s="189"/>
      <c r="C1343" s="13"/>
      <c r="D1343" s="16"/>
      <c r="E1343" s="17"/>
      <c r="F1343" s="17"/>
      <c r="G1343" s="18"/>
      <c r="H1343" s="18"/>
      <c r="I1343" s="19"/>
      <c r="L1343" s="291"/>
    </row>
    <row r="1344" spans="1:12" s="14" customFormat="1" ht="15" customHeight="1" x14ac:dyDescent="0.25">
      <c r="A1344" s="15"/>
      <c r="B1344" s="189"/>
      <c r="C1344" s="13"/>
      <c r="D1344" s="16"/>
      <c r="E1344" s="17"/>
      <c r="F1344" s="17"/>
      <c r="G1344" s="18"/>
      <c r="H1344" s="18"/>
      <c r="I1344" s="19"/>
      <c r="L1344" s="291"/>
    </row>
    <row r="1345" spans="1:12" s="14" customFormat="1" ht="15" customHeight="1" x14ac:dyDescent="0.25">
      <c r="A1345" s="15"/>
      <c r="B1345" s="189"/>
      <c r="C1345" s="13"/>
      <c r="D1345" s="16"/>
      <c r="E1345" s="17"/>
      <c r="F1345" s="17"/>
      <c r="G1345" s="18"/>
      <c r="H1345" s="18"/>
      <c r="I1345" s="19"/>
      <c r="L1345" s="291"/>
    </row>
    <row r="1346" spans="1:12" s="14" customFormat="1" ht="15" customHeight="1" x14ac:dyDescent="0.25">
      <c r="A1346" s="15"/>
      <c r="B1346" s="189"/>
      <c r="C1346" s="13"/>
      <c r="D1346" s="16"/>
      <c r="E1346" s="17"/>
      <c r="F1346" s="17"/>
      <c r="G1346" s="18"/>
      <c r="H1346" s="18"/>
      <c r="I1346" s="19"/>
      <c r="L1346" s="291"/>
    </row>
    <row r="1347" spans="1:12" s="14" customFormat="1" ht="15" customHeight="1" x14ac:dyDescent="0.25">
      <c r="A1347" s="15"/>
      <c r="B1347" s="189"/>
      <c r="C1347" s="13"/>
      <c r="D1347" s="16"/>
      <c r="E1347" s="17"/>
      <c r="F1347" s="17"/>
      <c r="G1347" s="18"/>
      <c r="H1347" s="18"/>
      <c r="I1347" s="19"/>
      <c r="L1347" s="291"/>
    </row>
    <row r="1348" spans="1:12" s="14" customFormat="1" ht="15" customHeight="1" x14ac:dyDescent="0.25">
      <c r="A1348" s="15"/>
      <c r="B1348" s="189"/>
      <c r="C1348" s="13"/>
      <c r="D1348" s="16"/>
      <c r="E1348" s="17"/>
      <c r="F1348" s="17"/>
      <c r="G1348" s="18"/>
      <c r="H1348" s="18"/>
      <c r="I1348" s="19"/>
      <c r="L1348" s="291"/>
    </row>
    <row r="1349" spans="1:12" s="14" customFormat="1" ht="15" customHeight="1" x14ac:dyDescent="0.25">
      <c r="A1349" s="15"/>
      <c r="B1349" s="189"/>
      <c r="C1349" s="13"/>
      <c r="D1349" s="16"/>
      <c r="E1349" s="17"/>
      <c r="F1349" s="17"/>
      <c r="G1349" s="18"/>
      <c r="H1349" s="18"/>
      <c r="I1349" s="19"/>
      <c r="L1349" s="291"/>
    </row>
    <row r="1350" spans="1:12" s="14" customFormat="1" ht="15" customHeight="1" x14ac:dyDescent="0.25">
      <c r="A1350" s="15"/>
      <c r="B1350" s="189"/>
      <c r="C1350" s="13"/>
      <c r="D1350" s="16"/>
      <c r="E1350" s="17"/>
      <c r="F1350" s="17"/>
      <c r="G1350" s="18"/>
      <c r="H1350" s="18"/>
      <c r="I1350" s="19"/>
      <c r="L1350" s="291"/>
    </row>
    <row r="1351" spans="1:12" s="14" customFormat="1" ht="15" customHeight="1" x14ac:dyDescent="0.25">
      <c r="A1351" s="15"/>
      <c r="B1351" s="189"/>
      <c r="C1351" s="13"/>
      <c r="D1351" s="16"/>
      <c r="E1351" s="17"/>
      <c r="F1351" s="17"/>
      <c r="G1351" s="18"/>
      <c r="H1351" s="18"/>
      <c r="I1351" s="19"/>
      <c r="L1351" s="291"/>
    </row>
    <row r="1352" spans="1:12" s="14" customFormat="1" ht="15" customHeight="1" x14ac:dyDescent="0.25">
      <c r="A1352" s="15"/>
      <c r="B1352" s="189"/>
      <c r="C1352" s="13"/>
      <c r="D1352" s="16"/>
      <c r="E1352" s="17"/>
      <c r="F1352" s="17"/>
      <c r="G1352" s="18"/>
      <c r="H1352" s="18"/>
      <c r="I1352" s="19"/>
      <c r="L1352" s="291"/>
    </row>
    <row r="1353" spans="1:12" s="14" customFormat="1" ht="15" customHeight="1" x14ac:dyDescent="0.25">
      <c r="A1353" s="15"/>
      <c r="B1353" s="189"/>
      <c r="C1353" s="13"/>
      <c r="D1353" s="16"/>
      <c r="E1353" s="17"/>
      <c r="F1353" s="17"/>
      <c r="G1353" s="18"/>
      <c r="H1353" s="18"/>
      <c r="I1353" s="19"/>
      <c r="L1353" s="291"/>
    </row>
    <row r="1354" spans="1:12" s="14" customFormat="1" ht="15" customHeight="1" x14ac:dyDescent="0.25">
      <c r="A1354" s="15"/>
      <c r="B1354" s="189"/>
      <c r="C1354" s="13"/>
      <c r="D1354" s="16"/>
      <c r="E1354" s="17"/>
      <c r="F1354" s="17"/>
      <c r="G1354" s="18"/>
      <c r="H1354" s="18"/>
      <c r="I1354" s="19"/>
      <c r="L1354" s="291"/>
    </row>
    <row r="1355" spans="1:12" s="14" customFormat="1" ht="15" customHeight="1" x14ac:dyDescent="0.25">
      <c r="A1355" s="15"/>
      <c r="B1355" s="189"/>
      <c r="C1355" s="13"/>
      <c r="D1355" s="16"/>
      <c r="E1355" s="17"/>
      <c r="F1355" s="17"/>
      <c r="G1355" s="18"/>
      <c r="H1355" s="18"/>
      <c r="I1355" s="19"/>
      <c r="L1355" s="291"/>
    </row>
    <row r="1356" spans="1:12" s="14" customFormat="1" ht="15" customHeight="1" x14ac:dyDescent="0.25">
      <c r="A1356" s="15"/>
      <c r="B1356" s="189"/>
      <c r="C1356" s="13"/>
      <c r="D1356" s="16"/>
      <c r="E1356" s="17"/>
      <c r="F1356" s="17"/>
      <c r="G1356" s="18"/>
      <c r="H1356" s="18"/>
      <c r="I1356" s="19"/>
      <c r="L1356" s="291"/>
    </row>
    <row r="1357" spans="1:12" s="14" customFormat="1" ht="15" customHeight="1" x14ac:dyDescent="0.25">
      <c r="A1357" s="15"/>
      <c r="B1357" s="189"/>
      <c r="C1357" s="13"/>
      <c r="D1357" s="16"/>
      <c r="E1357" s="17"/>
      <c r="F1357" s="17"/>
      <c r="G1357" s="18"/>
      <c r="H1357" s="18"/>
      <c r="I1357" s="19"/>
      <c r="L1357" s="291"/>
    </row>
    <row r="1358" spans="1:12" s="14" customFormat="1" ht="15" customHeight="1" x14ac:dyDescent="0.25">
      <c r="A1358" s="15"/>
      <c r="B1358" s="189"/>
      <c r="C1358" s="13"/>
      <c r="D1358" s="16"/>
      <c r="E1358" s="17"/>
      <c r="F1358" s="17"/>
      <c r="G1358" s="18"/>
      <c r="H1358" s="18"/>
      <c r="I1358" s="19"/>
      <c r="L1358" s="291"/>
    </row>
    <row r="1359" spans="1:12" s="14" customFormat="1" ht="15" customHeight="1" x14ac:dyDescent="0.25">
      <c r="A1359" s="15"/>
      <c r="B1359" s="189"/>
      <c r="C1359" s="13"/>
      <c r="D1359" s="16"/>
      <c r="E1359" s="17"/>
      <c r="F1359" s="17"/>
      <c r="G1359" s="18"/>
      <c r="H1359" s="18"/>
      <c r="I1359" s="19"/>
      <c r="L1359" s="291"/>
    </row>
    <row r="1360" spans="1:12" s="14" customFormat="1" ht="15" customHeight="1" x14ac:dyDescent="0.25">
      <c r="A1360" s="15"/>
      <c r="B1360" s="189"/>
      <c r="C1360" s="13"/>
      <c r="D1360" s="16"/>
      <c r="E1360" s="17"/>
      <c r="F1360" s="17"/>
      <c r="G1360" s="18"/>
      <c r="H1360" s="18"/>
      <c r="I1360" s="19"/>
      <c r="L1360" s="291"/>
    </row>
    <row r="1361" spans="1:12" s="14" customFormat="1" ht="15" customHeight="1" x14ac:dyDescent="0.25">
      <c r="A1361" s="15"/>
      <c r="B1361" s="189"/>
      <c r="C1361" s="13"/>
      <c r="D1361" s="16"/>
      <c r="E1361" s="17"/>
      <c r="F1361" s="17"/>
      <c r="G1361" s="18"/>
      <c r="H1361" s="18"/>
      <c r="I1361" s="19"/>
      <c r="L1361" s="291"/>
    </row>
    <row r="1362" spans="1:12" s="14" customFormat="1" ht="15" customHeight="1" x14ac:dyDescent="0.25">
      <c r="A1362" s="15"/>
      <c r="B1362" s="189"/>
      <c r="C1362" s="13"/>
      <c r="D1362" s="16"/>
      <c r="E1362" s="17"/>
      <c r="F1362" s="17"/>
      <c r="G1362" s="18"/>
      <c r="H1362" s="18"/>
      <c r="I1362" s="19"/>
      <c r="L1362" s="291"/>
    </row>
    <row r="1363" spans="1:12" s="14" customFormat="1" ht="15" customHeight="1" x14ac:dyDescent="0.25">
      <c r="A1363" s="15"/>
      <c r="B1363" s="189"/>
      <c r="C1363" s="13"/>
      <c r="D1363" s="16"/>
      <c r="E1363" s="17"/>
      <c r="F1363" s="17"/>
      <c r="G1363" s="18"/>
      <c r="H1363" s="18"/>
      <c r="I1363" s="19"/>
      <c r="L1363" s="291"/>
    </row>
    <row r="1364" spans="1:12" s="14" customFormat="1" ht="15" customHeight="1" x14ac:dyDescent="0.25">
      <c r="A1364" s="15"/>
      <c r="B1364" s="189"/>
      <c r="C1364" s="13"/>
      <c r="D1364" s="16"/>
      <c r="E1364" s="17"/>
      <c r="F1364" s="17"/>
      <c r="G1364" s="18"/>
      <c r="H1364" s="18"/>
      <c r="I1364" s="19"/>
      <c r="L1364" s="291"/>
    </row>
    <row r="1365" spans="1:12" s="14" customFormat="1" ht="15" customHeight="1" x14ac:dyDescent="0.25">
      <c r="A1365" s="15"/>
      <c r="B1365" s="189"/>
      <c r="C1365" s="13"/>
      <c r="D1365" s="16"/>
      <c r="E1365" s="17"/>
      <c r="F1365" s="17"/>
      <c r="G1365" s="18"/>
      <c r="H1365" s="18"/>
      <c r="I1365" s="19"/>
      <c r="L1365" s="291"/>
    </row>
    <row r="1366" spans="1:12" s="14" customFormat="1" ht="15" customHeight="1" x14ac:dyDescent="0.25">
      <c r="A1366" s="15"/>
      <c r="B1366" s="189"/>
      <c r="C1366" s="13"/>
      <c r="D1366" s="16"/>
      <c r="E1366" s="17"/>
      <c r="F1366" s="17"/>
      <c r="G1366" s="18"/>
      <c r="H1366" s="18"/>
      <c r="I1366" s="19"/>
      <c r="L1366" s="291"/>
    </row>
    <row r="1367" spans="1:12" s="14" customFormat="1" ht="15" customHeight="1" x14ac:dyDescent="0.25">
      <c r="A1367" s="15"/>
      <c r="B1367" s="189"/>
      <c r="C1367" s="13"/>
      <c r="D1367" s="16"/>
      <c r="E1367" s="17"/>
      <c r="F1367" s="17"/>
      <c r="G1367" s="18"/>
      <c r="H1367" s="18"/>
      <c r="I1367" s="19"/>
      <c r="L1367" s="291"/>
    </row>
    <row r="1368" spans="1:12" s="14" customFormat="1" ht="15" customHeight="1" x14ac:dyDescent="0.25">
      <c r="A1368" s="15"/>
      <c r="B1368" s="189"/>
      <c r="C1368" s="13"/>
      <c r="D1368" s="16"/>
      <c r="E1368" s="17"/>
      <c r="F1368" s="17"/>
      <c r="G1368" s="18"/>
      <c r="H1368" s="18"/>
      <c r="I1368" s="19"/>
      <c r="L1368" s="291"/>
    </row>
    <row r="1369" spans="1:12" s="14" customFormat="1" ht="15" customHeight="1" x14ac:dyDescent="0.25">
      <c r="A1369" s="15"/>
      <c r="B1369" s="189"/>
      <c r="C1369" s="13"/>
      <c r="D1369" s="16"/>
      <c r="E1369" s="17"/>
      <c r="F1369" s="17"/>
      <c r="G1369" s="18"/>
      <c r="H1369" s="18"/>
      <c r="I1369" s="19"/>
      <c r="L1369" s="291"/>
    </row>
    <row r="1370" spans="1:12" s="14" customFormat="1" ht="15" customHeight="1" x14ac:dyDescent="0.25">
      <c r="A1370" s="15"/>
      <c r="B1370" s="189"/>
      <c r="C1370" s="13"/>
      <c r="D1370" s="16"/>
      <c r="E1370" s="17"/>
      <c r="F1370" s="17"/>
      <c r="G1370" s="18"/>
      <c r="H1370" s="18"/>
      <c r="I1370" s="19"/>
      <c r="L1370" s="291"/>
    </row>
    <row r="1371" spans="1:12" s="14" customFormat="1" ht="15" customHeight="1" x14ac:dyDescent="0.25">
      <c r="A1371" s="15"/>
      <c r="B1371" s="189"/>
      <c r="C1371" s="13"/>
      <c r="D1371" s="16"/>
      <c r="E1371" s="17"/>
      <c r="F1371" s="17"/>
      <c r="G1371" s="18"/>
      <c r="H1371" s="18"/>
      <c r="I1371" s="19"/>
      <c r="L1371" s="291"/>
    </row>
    <row r="1372" spans="1:12" s="14" customFormat="1" ht="15" customHeight="1" x14ac:dyDescent="0.25">
      <c r="A1372" s="15"/>
      <c r="B1372" s="189"/>
      <c r="C1372" s="13"/>
      <c r="D1372" s="16"/>
      <c r="E1372" s="17"/>
      <c r="F1372" s="17"/>
      <c r="G1372" s="18"/>
      <c r="H1372" s="18"/>
      <c r="I1372" s="19"/>
      <c r="L1372" s="291"/>
    </row>
    <row r="1373" spans="1:12" s="14" customFormat="1" ht="15" customHeight="1" x14ac:dyDescent="0.25">
      <c r="A1373" s="15"/>
      <c r="B1373" s="189"/>
      <c r="C1373" s="13"/>
      <c r="D1373" s="16"/>
      <c r="E1373" s="17"/>
      <c r="F1373" s="17"/>
      <c r="G1373" s="18"/>
      <c r="H1373" s="18"/>
      <c r="I1373" s="19"/>
      <c r="L1373" s="291"/>
    </row>
    <row r="1374" spans="1:12" s="14" customFormat="1" ht="15" customHeight="1" x14ac:dyDescent="0.25">
      <c r="A1374" s="15"/>
      <c r="B1374" s="189"/>
      <c r="C1374" s="13"/>
      <c r="D1374" s="16"/>
      <c r="E1374" s="17"/>
      <c r="F1374" s="17"/>
      <c r="G1374" s="18"/>
      <c r="H1374" s="18"/>
      <c r="I1374" s="19"/>
      <c r="L1374" s="291"/>
    </row>
    <row r="1375" spans="1:12" s="14" customFormat="1" ht="15" customHeight="1" x14ac:dyDescent="0.25">
      <c r="A1375" s="15"/>
      <c r="B1375" s="189"/>
      <c r="C1375" s="13"/>
      <c r="D1375" s="16"/>
      <c r="E1375" s="17"/>
      <c r="F1375" s="17"/>
      <c r="G1375" s="18"/>
      <c r="H1375" s="18"/>
      <c r="I1375" s="19"/>
      <c r="L1375" s="291"/>
    </row>
    <row r="1376" spans="1:12" s="14" customFormat="1" ht="15" customHeight="1" x14ac:dyDescent="0.25">
      <c r="A1376" s="15"/>
      <c r="B1376" s="189"/>
      <c r="C1376" s="13"/>
      <c r="D1376" s="16"/>
      <c r="E1376" s="17"/>
      <c r="F1376" s="17"/>
      <c r="G1376" s="18"/>
      <c r="H1376" s="18"/>
      <c r="I1376" s="19"/>
      <c r="L1376" s="291"/>
    </row>
    <row r="1377" spans="1:12" s="14" customFormat="1" ht="15" customHeight="1" x14ac:dyDescent="0.25">
      <c r="A1377" s="15"/>
      <c r="B1377" s="189"/>
      <c r="C1377" s="13"/>
      <c r="D1377" s="16"/>
      <c r="E1377" s="17"/>
      <c r="F1377" s="17"/>
      <c r="G1377" s="18"/>
      <c r="H1377" s="18"/>
      <c r="I1377" s="19"/>
      <c r="L1377" s="291"/>
    </row>
    <row r="1378" spans="1:12" s="14" customFormat="1" ht="15" customHeight="1" x14ac:dyDescent="0.25">
      <c r="A1378" s="15"/>
      <c r="B1378" s="189"/>
      <c r="C1378" s="13"/>
      <c r="D1378" s="16"/>
      <c r="E1378" s="17"/>
      <c r="F1378" s="17"/>
      <c r="G1378" s="18"/>
      <c r="H1378" s="18"/>
      <c r="I1378" s="19"/>
      <c r="L1378" s="291"/>
    </row>
    <row r="1379" spans="1:12" s="14" customFormat="1" ht="15" customHeight="1" x14ac:dyDescent="0.25">
      <c r="A1379" s="15"/>
      <c r="B1379" s="189"/>
      <c r="C1379" s="13"/>
      <c r="D1379" s="16"/>
      <c r="E1379" s="17"/>
      <c r="F1379" s="17"/>
      <c r="G1379" s="18"/>
      <c r="H1379" s="18"/>
      <c r="I1379" s="19"/>
      <c r="L1379" s="291"/>
    </row>
    <row r="1380" spans="1:12" s="14" customFormat="1" ht="15" customHeight="1" x14ac:dyDescent="0.25">
      <c r="A1380" s="15"/>
      <c r="B1380" s="189"/>
      <c r="C1380" s="13"/>
      <c r="D1380" s="16"/>
      <c r="E1380" s="17"/>
      <c r="F1380" s="17"/>
      <c r="G1380" s="18"/>
      <c r="H1380" s="18"/>
      <c r="I1380" s="19"/>
      <c r="L1380" s="291"/>
    </row>
    <row r="1381" spans="1:12" s="14" customFormat="1" ht="15" customHeight="1" x14ac:dyDescent="0.25">
      <c r="A1381" s="15"/>
      <c r="B1381" s="189"/>
      <c r="C1381" s="13"/>
      <c r="D1381" s="16"/>
      <c r="E1381" s="17"/>
      <c r="F1381" s="17"/>
      <c r="G1381" s="18"/>
      <c r="H1381" s="18"/>
      <c r="I1381" s="19"/>
      <c r="L1381" s="291"/>
    </row>
    <row r="1382" spans="1:12" s="14" customFormat="1" ht="15" customHeight="1" x14ac:dyDescent="0.25">
      <c r="A1382" s="15"/>
      <c r="B1382" s="189"/>
      <c r="C1382" s="13"/>
      <c r="D1382" s="16"/>
      <c r="E1382" s="17"/>
      <c r="F1382" s="17"/>
      <c r="G1382" s="18"/>
      <c r="H1382" s="18"/>
      <c r="I1382" s="19"/>
      <c r="L1382" s="291"/>
    </row>
    <row r="1383" spans="1:12" s="14" customFormat="1" ht="15" customHeight="1" x14ac:dyDescent="0.25">
      <c r="A1383" s="15"/>
      <c r="B1383" s="189"/>
      <c r="C1383" s="13"/>
      <c r="D1383" s="16"/>
      <c r="E1383" s="17"/>
      <c r="F1383" s="17"/>
      <c r="G1383" s="18"/>
      <c r="H1383" s="18"/>
      <c r="I1383" s="19"/>
      <c r="L1383" s="291"/>
    </row>
    <row r="1384" spans="1:12" s="14" customFormat="1" ht="15" customHeight="1" x14ac:dyDescent="0.25">
      <c r="A1384" s="15"/>
      <c r="B1384" s="189"/>
      <c r="C1384" s="13"/>
      <c r="D1384" s="16"/>
      <c r="E1384" s="17"/>
      <c r="F1384" s="17"/>
      <c r="G1384" s="18"/>
      <c r="H1384" s="18"/>
      <c r="I1384" s="19"/>
      <c r="L1384" s="291"/>
    </row>
    <row r="1385" spans="1:12" s="14" customFormat="1" ht="15" customHeight="1" x14ac:dyDescent="0.25">
      <c r="A1385" s="15"/>
      <c r="B1385" s="189"/>
      <c r="C1385" s="13"/>
      <c r="D1385" s="16"/>
      <c r="E1385" s="17"/>
      <c r="F1385" s="17"/>
      <c r="G1385" s="18"/>
      <c r="H1385" s="18"/>
      <c r="I1385" s="19"/>
      <c r="L1385" s="291"/>
    </row>
    <row r="1386" spans="1:12" s="14" customFormat="1" ht="15" customHeight="1" x14ac:dyDescent="0.25">
      <c r="A1386" s="15"/>
      <c r="B1386" s="189"/>
      <c r="C1386" s="13"/>
      <c r="D1386" s="16"/>
      <c r="E1386" s="17"/>
      <c r="F1386" s="17"/>
      <c r="G1386" s="18"/>
      <c r="H1386" s="18"/>
      <c r="I1386" s="19"/>
      <c r="L1386" s="291"/>
    </row>
    <row r="1387" spans="1:12" s="14" customFormat="1" ht="15" customHeight="1" x14ac:dyDescent="0.25">
      <c r="A1387" s="15"/>
      <c r="B1387" s="189"/>
      <c r="C1387" s="13"/>
      <c r="D1387" s="16"/>
      <c r="E1387" s="17"/>
      <c r="F1387" s="17"/>
      <c r="G1387" s="18"/>
      <c r="H1387" s="18"/>
      <c r="I1387" s="19"/>
      <c r="L1387" s="291"/>
    </row>
    <row r="1388" spans="1:12" s="14" customFormat="1" ht="15" customHeight="1" x14ac:dyDescent="0.25">
      <c r="A1388" s="15"/>
      <c r="B1388" s="189"/>
      <c r="C1388" s="13"/>
      <c r="D1388" s="16"/>
      <c r="E1388" s="17"/>
      <c r="F1388" s="17"/>
      <c r="G1388" s="18"/>
      <c r="H1388" s="18"/>
      <c r="I1388" s="19"/>
      <c r="L1388" s="291"/>
    </row>
    <row r="1389" spans="1:12" s="14" customFormat="1" ht="15" customHeight="1" x14ac:dyDescent="0.25">
      <c r="A1389" s="15"/>
      <c r="B1389" s="189"/>
      <c r="C1389" s="13"/>
      <c r="D1389" s="16"/>
      <c r="E1389" s="17"/>
      <c r="F1389" s="17"/>
      <c r="G1389" s="18"/>
      <c r="H1389" s="18"/>
      <c r="I1389" s="19"/>
      <c r="L1389" s="291"/>
    </row>
    <row r="1390" spans="1:12" s="14" customFormat="1" ht="15" customHeight="1" x14ac:dyDescent="0.25">
      <c r="A1390" s="15"/>
      <c r="B1390" s="189"/>
      <c r="C1390" s="13"/>
      <c r="D1390" s="16"/>
      <c r="E1390" s="17"/>
      <c r="F1390" s="17"/>
      <c r="G1390" s="18"/>
      <c r="H1390" s="18"/>
      <c r="I1390" s="19"/>
      <c r="L1390" s="291"/>
    </row>
    <row r="1391" spans="1:12" s="14" customFormat="1" ht="15" customHeight="1" x14ac:dyDescent="0.25">
      <c r="A1391" s="15"/>
      <c r="B1391" s="189"/>
      <c r="C1391" s="13"/>
      <c r="D1391" s="16"/>
      <c r="E1391" s="17"/>
      <c r="F1391" s="17"/>
      <c r="G1391" s="18"/>
      <c r="H1391" s="18"/>
      <c r="I1391" s="19"/>
      <c r="L1391" s="291"/>
    </row>
    <row r="1392" spans="1:12" s="14" customFormat="1" ht="15" customHeight="1" x14ac:dyDescent="0.25">
      <c r="A1392" s="15"/>
      <c r="B1392" s="189"/>
      <c r="C1392" s="13"/>
      <c r="D1392" s="16"/>
      <c r="E1392" s="17"/>
      <c r="F1392" s="17"/>
      <c r="G1392" s="18"/>
      <c r="H1392" s="18"/>
      <c r="I1392" s="19"/>
      <c r="L1392" s="291"/>
    </row>
    <row r="1393" spans="1:12" s="14" customFormat="1" ht="15" customHeight="1" x14ac:dyDescent="0.25">
      <c r="A1393" s="15"/>
      <c r="B1393" s="189"/>
      <c r="C1393" s="13"/>
      <c r="D1393" s="16"/>
      <c r="E1393" s="17"/>
      <c r="F1393" s="17"/>
      <c r="G1393" s="18"/>
      <c r="H1393" s="18"/>
      <c r="I1393" s="19"/>
      <c r="L1393" s="291"/>
    </row>
    <row r="1394" spans="1:12" s="14" customFormat="1" ht="15" customHeight="1" x14ac:dyDescent="0.25">
      <c r="A1394" s="15"/>
      <c r="B1394" s="189"/>
      <c r="C1394" s="13"/>
      <c r="D1394" s="16"/>
      <c r="E1394" s="17"/>
      <c r="F1394" s="17"/>
      <c r="G1394" s="18"/>
      <c r="H1394" s="18"/>
      <c r="I1394" s="19"/>
      <c r="L1394" s="291"/>
    </row>
    <row r="1395" spans="1:12" s="14" customFormat="1" ht="15" customHeight="1" x14ac:dyDescent="0.25">
      <c r="A1395" s="15"/>
      <c r="B1395" s="189"/>
      <c r="C1395" s="13"/>
      <c r="D1395" s="16"/>
      <c r="E1395" s="17"/>
      <c r="F1395" s="17"/>
      <c r="G1395" s="18"/>
      <c r="H1395" s="18"/>
      <c r="I1395" s="19"/>
      <c r="L1395" s="291"/>
    </row>
    <row r="1396" spans="1:12" s="14" customFormat="1" ht="15" customHeight="1" x14ac:dyDescent="0.25">
      <c r="A1396" s="15"/>
      <c r="B1396" s="189"/>
      <c r="C1396" s="13"/>
      <c r="D1396" s="16"/>
      <c r="E1396" s="17"/>
      <c r="F1396" s="17"/>
      <c r="G1396" s="18"/>
      <c r="H1396" s="18"/>
      <c r="I1396" s="19"/>
      <c r="L1396" s="291"/>
    </row>
    <row r="1397" spans="1:12" s="14" customFormat="1" ht="15" customHeight="1" x14ac:dyDescent="0.25">
      <c r="A1397" s="15"/>
      <c r="B1397" s="189"/>
      <c r="C1397" s="13"/>
      <c r="D1397" s="16"/>
      <c r="E1397" s="17"/>
      <c r="F1397" s="17"/>
      <c r="G1397" s="18"/>
      <c r="H1397" s="18"/>
      <c r="I1397" s="19"/>
      <c r="L1397" s="291"/>
    </row>
    <row r="1398" spans="1:12" s="14" customFormat="1" ht="15" customHeight="1" x14ac:dyDescent="0.25">
      <c r="A1398" s="15"/>
      <c r="B1398" s="189"/>
      <c r="C1398" s="13"/>
      <c r="D1398" s="16"/>
      <c r="E1398" s="17"/>
      <c r="F1398" s="17"/>
      <c r="G1398" s="18"/>
      <c r="H1398" s="18"/>
      <c r="I1398" s="19"/>
      <c r="L1398" s="291"/>
    </row>
    <row r="1399" spans="1:12" s="14" customFormat="1" ht="15" customHeight="1" x14ac:dyDescent="0.25">
      <c r="A1399" s="15"/>
      <c r="B1399" s="189"/>
      <c r="C1399" s="13"/>
      <c r="D1399" s="16"/>
      <c r="E1399" s="17"/>
      <c r="F1399" s="17"/>
      <c r="G1399" s="18"/>
      <c r="H1399" s="18"/>
      <c r="I1399" s="19"/>
      <c r="L1399" s="291"/>
    </row>
    <row r="1400" spans="1:12" s="14" customFormat="1" ht="15" customHeight="1" x14ac:dyDescent="0.25">
      <c r="A1400" s="15"/>
      <c r="B1400" s="189"/>
      <c r="C1400" s="13"/>
      <c r="D1400" s="16"/>
      <c r="E1400" s="17"/>
      <c r="F1400" s="17"/>
      <c r="G1400" s="18"/>
      <c r="H1400" s="18"/>
      <c r="I1400" s="19"/>
      <c r="L1400" s="291"/>
    </row>
    <row r="1401" spans="1:12" s="14" customFormat="1" ht="15" customHeight="1" x14ac:dyDescent="0.25">
      <c r="A1401" s="15"/>
      <c r="B1401" s="189"/>
      <c r="C1401" s="13"/>
      <c r="D1401" s="16"/>
      <c r="E1401" s="17"/>
      <c r="F1401" s="17"/>
      <c r="G1401" s="18"/>
      <c r="H1401" s="18"/>
      <c r="I1401" s="19"/>
      <c r="L1401" s="291"/>
    </row>
    <row r="1402" spans="1:12" s="14" customFormat="1" ht="15" customHeight="1" x14ac:dyDescent="0.25">
      <c r="A1402" s="15"/>
      <c r="B1402" s="189"/>
      <c r="C1402" s="13"/>
      <c r="D1402" s="16"/>
      <c r="E1402" s="17"/>
      <c r="F1402" s="17"/>
      <c r="G1402" s="18"/>
      <c r="H1402" s="18"/>
      <c r="I1402" s="19"/>
      <c r="L1402" s="291"/>
    </row>
    <row r="1403" spans="1:12" s="14" customFormat="1" ht="15" customHeight="1" x14ac:dyDescent="0.25">
      <c r="A1403" s="15"/>
      <c r="B1403" s="189"/>
      <c r="C1403" s="13"/>
      <c r="D1403" s="16"/>
      <c r="E1403" s="17"/>
      <c r="F1403" s="17"/>
      <c r="G1403" s="18"/>
      <c r="H1403" s="18"/>
      <c r="I1403" s="19"/>
      <c r="L1403" s="291"/>
    </row>
    <row r="1404" spans="1:12" s="14" customFormat="1" ht="15" customHeight="1" x14ac:dyDescent="0.25">
      <c r="A1404" s="15"/>
      <c r="B1404" s="189"/>
      <c r="C1404" s="13"/>
      <c r="D1404" s="16"/>
      <c r="E1404" s="17"/>
      <c r="F1404" s="17"/>
      <c r="G1404" s="18"/>
      <c r="H1404" s="18"/>
      <c r="I1404" s="19"/>
      <c r="L1404" s="291"/>
    </row>
    <row r="1405" spans="1:12" s="14" customFormat="1" ht="15" customHeight="1" x14ac:dyDescent="0.25">
      <c r="A1405" s="15"/>
      <c r="B1405" s="189"/>
      <c r="C1405" s="13"/>
      <c r="D1405" s="16"/>
      <c r="E1405" s="17"/>
      <c r="F1405" s="17"/>
      <c r="G1405" s="18"/>
      <c r="H1405" s="18"/>
      <c r="I1405" s="19"/>
      <c r="L1405" s="291"/>
    </row>
    <row r="1406" spans="1:12" s="14" customFormat="1" ht="15" customHeight="1" x14ac:dyDescent="0.25">
      <c r="A1406" s="15"/>
      <c r="B1406" s="189"/>
      <c r="C1406" s="13"/>
      <c r="D1406" s="16"/>
      <c r="E1406" s="17"/>
      <c r="F1406" s="17"/>
      <c r="G1406" s="18"/>
      <c r="H1406" s="18"/>
      <c r="I1406" s="19"/>
      <c r="L1406" s="291"/>
    </row>
    <row r="1407" spans="1:12" s="14" customFormat="1" ht="15" customHeight="1" x14ac:dyDescent="0.25">
      <c r="A1407" s="15"/>
      <c r="B1407" s="189"/>
      <c r="C1407" s="13"/>
      <c r="D1407" s="16"/>
      <c r="E1407" s="17"/>
      <c r="F1407" s="17"/>
      <c r="G1407" s="18"/>
      <c r="H1407" s="18"/>
      <c r="I1407" s="19"/>
      <c r="L1407" s="291"/>
    </row>
    <row r="1408" spans="1:12" s="14" customFormat="1" ht="15" customHeight="1" x14ac:dyDescent="0.25">
      <c r="A1408" s="15"/>
      <c r="B1408" s="189"/>
      <c r="C1408" s="13"/>
      <c r="D1408" s="16"/>
      <c r="E1408" s="17"/>
      <c r="F1408" s="17"/>
      <c r="G1408" s="18"/>
      <c r="H1408" s="18"/>
      <c r="I1408" s="19"/>
      <c r="L1408" s="291"/>
    </row>
    <row r="1409" spans="1:12" s="14" customFormat="1" ht="15" customHeight="1" x14ac:dyDescent="0.25">
      <c r="A1409" s="15"/>
      <c r="B1409" s="189"/>
      <c r="C1409" s="13"/>
      <c r="D1409" s="16"/>
      <c r="E1409" s="17"/>
      <c r="F1409" s="17"/>
      <c r="G1409" s="18"/>
      <c r="H1409" s="18"/>
      <c r="I1409" s="19"/>
      <c r="L1409" s="291"/>
    </row>
    <row r="1410" spans="1:12" s="14" customFormat="1" ht="15" customHeight="1" x14ac:dyDescent="0.25">
      <c r="A1410" s="15"/>
      <c r="B1410" s="189"/>
      <c r="C1410" s="13"/>
      <c r="D1410" s="16"/>
      <c r="E1410" s="17"/>
      <c r="F1410" s="17"/>
      <c r="G1410" s="18"/>
      <c r="H1410" s="18"/>
      <c r="I1410" s="19"/>
      <c r="L1410" s="291"/>
    </row>
    <row r="1411" spans="1:12" s="14" customFormat="1" ht="15" customHeight="1" x14ac:dyDescent="0.25">
      <c r="A1411" s="15"/>
      <c r="B1411" s="189"/>
      <c r="C1411" s="13"/>
      <c r="D1411" s="16"/>
      <c r="E1411" s="17"/>
      <c r="F1411" s="17"/>
      <c r="G1411" s="18"/>
      <c r="H1411" s="18"/>
      <c r="I1411" s="19"/>
      <c r="L1411" s="291"/>
    </row>
    <row r="1412" spans="1:12" s="14" customFormat="1" ht="15" customHeight="1" x14ac:dyDescent="0.25">
      <c r="A1412" s="15"/>
      <c r="B1412" s="189"/>
      <c r="C1412" s="13"/>
      <c r="D1412" s="16"/>
      <c r="E1412" s="17"/>
      <c r="F1412" s="17"/>
      <c r="G1412" s="18"/>
      <c r="H1412" s="18"/>
      <c r="I1412" s="19"/>
      <c r="L1412" s="291"/>
    </row>
    <row r="1413" spans="1:12" s="14" customFormat="1" ht="15" customHeight="1" x14ac:dyDescent="0.25">
      <c r="A1413" s="15"/>
      <c r="B1413" s="189"/>
      <c r="C1413" s="13"/>
      <c r="D1413" s="16"/>
      <c r="E1413" s="17"/>
      <c r="F1413" s="17"/>
      <c r="G1413" s="18"/>
      <c r="H1413" s="18"/>
      <c r="I1413" s="19"/>
      <c r="L1413" s="291"/>
    </row>
    <row r="1414" spans="1:12" s="14" customFormat="1" ht="15" customHeight="1" x14ac:dyDescent="0.25">
      <c r="A1414" s="15"/>
      <c r="B1414" s="189"/>
      <c r="C1414" s="13"/>
      <c r="D1414" s="16"/>
      <c r="E1414" s="17"/>
      <c r="F1414" s="17"/>
      <c r="G1414" s="18"/>
      <c r="H1414" s="18"/>
      <c r="I1414" s="19"/>
      <c r="L1414" s="291"/>
    </row>
    <row r="1415" spans="1:12" s="14" customFormat="1" ht="15" customHeight="1" x14ac:dyDescent="0.25">
      <c r="A1415" s="15"/>
      <c r="B1415" s="189"/>
      <c r="C1415" s="13"/>
      <c r="D1415" s="16"/>
      <c r="E1415" s="17"/>
      <c r="F1415" s="17"/>
      <c r="G1415" s="18"/>
      <c r="H1415" s="18"/>
      <c r="I1415" s="19"/>
      <c r="L1415" s="291"/>
    </row>
    <row r="1416" spans="1:12" s="14" customFormat="1" ht="15" customHeight="1" x14ac:dyDescent="0.25">
      <c r="A1416" s="15"/>
      <c r="B1416" s="189"/>
      <c r="C1416" s="13"/>
      <c r="D1416" s="16"/>
      <c r="E1416" s="17"/>
      <c r="F1416" s="17"/>
      <c r="G1416" s="18"/>
      <c r="H1416" s="18"/>
      <c r="I1416" s="19"/>
      <c r="L1416" s="291"/>
    </row>
    <row r="1417" spans="1:12" s="14" customFormat="1" ht="15" customHeight="1" x14ac:dyDescent="0.25">
      <c r="A1417" s="15"/>
      <c r="B1417" s="189"/>
      <c r="C1417" s="13"/>
      <c r="D1417" s="16"/>
      <c r="E1417" s="17"/>
      <c r="F1417" s="17"/>
      <c r="G1417" s="18"/>
      <c r="H1417" s="18"/>
      <c r="I1417" s="19"/>
      <c r="L1417" s="291"/>
    </row>
    <row r="1418" spans="1:12" s="14" customFormat="1" ht="15" customHeight="1" x14ac:dyDescent="0.25">
      <c r="A1418" s="15"/>
      <c r="B1418" s="189"/>
      <c r="C1418" s="13"/>
      <c r="D1418" s="16"/>
      <c r="E1418" s="17"/>
      <c r="F1418" s="17"/>
      <c r="G1418" s="18"/>
      <c r="H1418" s="18"/>
      <c r="I1418" s="19"/>
      <c r="L1418" s="291"/>
    </row>
    <row r="1419" spans="1:12" s="14" customFormat="1" ht="15" customHeight="1" x14ac:dyDescent="0.25">
      <c r="A1419" s="15"/>
      <c r="B1419" s="189"/>
      <c r="C1419" s="13"/>
      <c r="D1419" s="16"/>
      <c r="E1419" s="17"/>
      <c r="F1419" s="17"/>
      <c r="G1419" s="18"/>
      <c r="H1419" s="18"/>
      <c r="I1419" s="19"/>
      <c r="L1419" s="291"/>
    </row>
    <row r="1420" spans="1:12" s="14" customFormat="1" ht="15" customHeight="1" x14ac:dyDescent="0.25">
      <c r="A1420" s="15"/>
      <c r="B1420" s="189"/>
      <c r="C1420" s="13"/>
      <c r="D1420" s="16"/>
      <c r="E1420" s="17"/>
      <c r="F1420" s="17"/>
      <c r="G1420" s="18"/>
      <c r="H1420" s="18"/>
      <c r="I1420" s="19"/>
      <c r="L1420" s="291"/>
    </row>
    <row r="1421" spans="1:12" s="14" customFormat="1" ht="15" customHeight="1" x14ac:dyDescent="0.25">
      <c r="A1421" s="15"/>
      <c r="B1421" s="189"/>
      <c r="C1421" s="13"/>
      <c r="D1421" s="16"/>
      <c r="E1421" s="17"/>
      <c r="F1421" s="17"/>
      <c r="G1421" s="18"/>
      <c r="H1421" s="18"/>
      <c r="I1421" s="19"/>
      <c r="L1421" s="291"/>
    </row>
    <row r="1422" spans="1:12" s="14" customFormat="1" ht="15" customHeight="1" x14ac:dyDescent="0.25">
      <c r="A1422" s="15"/>
      <c r="B1422" s="189"/>
      <c r="C1422" s="13"/>
      <c r="D1422" s="16"/>
      <c r="E1422" s="17"/>
      <c r="F1422" s="17"/>
      <c r="G1422" s="18"/>
      <c r="H1422" s="18"/>
      <c r="I1422" s="19"/>
      <c r="L1422" s="291"/>
    </row>
    <row r="1423" spans="1:12" s="14" customFormat="1" ht="15" customHeight="1" x14ac:dyDescent="0.25">
      <c r="A1423" s="15"/>
      <c r="B1423" s="189"/>
      <c r="C1423" s="13"/>
      <c r="D1423" s="16"/>
      <c r="E1423" s="17"/>
      <c r="F1423" s="17"/>
      <c r="G1423" s="18"/>
      <c r="H1423" s="18"/>
      <c r="I1423" s="19"/>
      <c r="L1423" s="291"/>
    </row>
    <row r="1424" spans="1:12" s="14" customFormat="1" ht="15" customHeight="1" x14ac:dyDescent="0.25">
      <c r="A1424" s="15"/>
      <c r="B1424" s="189"/>
      <c r="C1424" s="13"/>
      <c r="D1424" s="16"/>
      <c r="E1424" s="17"/>
      <c r="F1424" s="17"/>
      <c r="G1424" s="18"/>
      <c r="H1424" s="18"/>
      <c r="I1424" s="19"/>
      <c r="L1424" s="291"/>
    </row>
    <row r="1425" spans="1:12" s="14" customFormat="1" ht="15" customHeight="1" x14ac:dyDescent="0.25">
      <c r="A1425" s="15"/>
      <c r="B1425" s="189"/>
      <c r="C1425" s="13"/>
      <c r="D1425" s="16"/>
      <c r="E1425" s="17"/>
      <c r="F1425" s="17"/>
      <c r="G1425" s="18"/>
      <c r="H1425" s="18"/>
      <c r="I1425" s="19"/>
      <c r="L1425" s="291"/>
    </row>
    <row r="1426" spans="1:12" s="14" customFormat="1" ht="15" customHeight="1" x14ac:dyDescent="0.25">
      <c r="A1426" s="15"/>
      <c r="B1426" s="189"/>
      <c r="C1426" s="13"/>
      <c r="D1426" s="16"/>
      <c r="E1426" s="17"/>
      <c r="F1426" s="17"/>
      <c r="G1426" s="18"/>
      <c r="H1426" s="18"/>
      <c r="I1426" s="19"/>
      <c r="L1426" s="291"/>
    </row>
    <row r="1427" spans="1:12" s="14" customFormat="1" ht="15" customHeight="1" x14ac:dyDescent="0.25">
      <c r="A1427" s="15"/>
      <c r="B1427" s="189"/>
      <c r="C1427" s="13"/>
      <c r="D1427" s="16"/>
      <c r="E1427" s="17"/>
      <c r="F1427" s="17"/>
      <c r="G1427" s="18"/>
      <c r="H1427" s="18"/>
      <c r="I1427" s="19"/>
      <c r="L1427" s="291"/>
    </row>
    <row r="1428" spans="1:12" s="14" customFormat="1" ht="15" customHeight="1" x14ac:dyDescent="0.25">
      <c r="A1428" s="15"/>
      <c r="B1428" s="189"/>
      <c r="C1428" s="13"/>
      <c r="D1428" s="16"/>
      <c r="E1428" s="17"/>
      <c r="F1428" s="17"/>
      <c r="G1428" s="18"/>
      <c r="H1428" s="18"/>
      <c r="I1428" s="19"/>
      <c r="L1428" s="291"/>
    </row>
    <row r="1429" spans="1:12" s="14" customFormat="1" ht="15" customHeight="1" x14ac:dyDescent="0.25">
      <c r="A1429" s="15"/>
      <c r="B1429" s="189"/>
      <c r="C1429" s="13"/>
      <c r="D1429" s="16"/>
      <c r="E1429" s="17"/>
      <c r="F1429" s="17"/>
      <c r="G1429" s="18"/>
      <c r="H1429" s="18"/>
      <c r="I1429" s="19"/>
      <c r="L1429" s="291"/>
    </row>
    <row r="1430" spans="1:12" s="14" customFormat="1" ht="15" customHeight="1" x14ac:dyDescent="0.25">
      <c r="A1430" s="15"/>
      <c r="B1430" s="189"/>
      <c r="C1430" s="13"/>
      <c r="D1430" s="16"/>
      <c r="E1430" s="17"/>
      <c r="F1430" s="17"/>
      <c r="G1430" s="18"/>
      <c r="H1430" s="18"/>
      <c r="I1430" s="19"/>
      <c r="L1430" s="291"/>
    </row>
    <row r="1431" spans="1:12" s="14" customFormat="1" ht="15" customHeight="1" x14ac:dyDescent="0.25">
      <c r="A1431" s="15"/>
      <c r="B1431" s="189"/>
      <c r="C1431" s="13"/>
      <c r="D1431" s="16"/>
      <c r="E1431" s="17"/>
      <c r="F1431" s="17"/>
      <c r="G1431" s="18"/>
      <c r="H1431" s="18"/>
      <c r="I1431" s="19"/>
      <c r="L1431" s="291"/>
    </row>
    <row r="1432" spans="1:12" s="14" customFormat="1" ht="15" customHeight="1" x14ac:dyDescent="0.25">
      <c r="A1432" s="15"/>
      <c r="B1432" s="189"/>
      <c r="C1432" s="13"/>
      <c r="D1432" s="16"/>
      <c r="E1432" s="17"/>
      <c r="F1432" s="17"/>
      <c r="G1432" s="18"/>
      <c r="H1432" s="18"/>
      <c r="I1432" s="19"/>
      <c r="L1432" s="291"/>
    </row>
    <row r="1433" spans="1:12" s="14" customFormat="1" ht="15" customHeight="1" x14ac:dyDescent="0.25">
      <c r="A1433" s="15"/>
      <c r="B1433" s="189"/>
      <c r="C1433" s="13"/>
      <c r="D1433" s="16"/>
      <c r="E1433" s="17"/>
      <c r="F1433" s="17"/>
      <c r="G1433" s="18"/>
      <c r="H1433" s="18"/>
      <c r="I1433" s="19"/>
      <c r="L1433" s="291"/>
    </row>
    <row r="1434" spans="1:12" s="14" customFormat="1" ht="15" customHeight="1" x14ac:dyDescent="0.25">
      <c r="A1434" s="15"/>
      <c r="B1434" s="189"/>
      <c r="C1434" s="13"/>
      <c r="D1434" s="16"/>
      <c r="E1434" s="17"/>
      <c r="F1434" s="17"/>
      <c r="G1434" s="18"/>
      <c r="H1434" s="18"/>
      <c r="I1434" s="19"/>
      <c r="L1434" s="291"/>
    </row>
    <row r="1435" spans="1:12" s="14" customFormat="1" ht="15" customHeight="1" x14ac:dyDescent="0.25">
      <c r="A1435" s="15"/>
      <c r="B1435" s="189"/>
      <c r="C1435" s="13"/>
      <c r="D1435" s="16"/>
      <c r="E1435" s="17"/>
      <c r="F1435" s="17"/>
      <c r="G1435" s="18"/>
      <c r="H1435" s="18"/>
      <c r="I1435" s="19"/>
      <c r="L1435" s="291"/>
    </row>
    <row r="1436" spans="1:12" s="14" customFormat="1" ht="15" customHeight="1" x14ac:dyDescent="0.25">
      <c r="A1436" s="15"/>
      <c r="B1436" s="189"/>
      <c r="C1436" s="13"/>
      <c r="D1436" s="16"/>
      <c r="E1436" s="17"/>
      <c r="F1436" s="17"/>
      <c r="G1436" s="18"/>
      <c r="H1436" s="18"/>
      <c r="I1436" s="19"/>
      <c r="L1436" s="291"/>
    </row>
    <row r="1437" spans="1:12" s="14" customFormat="1" ht="15" customHeight="1" x14ac:dyDescent="0.25">
      <c r="A1437" s="15"/>
      <c r="B1437" s="189"/>
      <c r="C1437" s="13"/>
      <c r="D1437" s="16"/>
      <c r="E1437" s="17"/>
      <c r="F1437" s="17"/>
      <c r="G1437" s="18"/>
      <c r="H1437" s="18"/>
      <c r="I1437" s="19"/>
      <c r="L1437" s="291"/>
    </row>
    <row r="1438" spans="1:12" s="14" customFormat="1" ht="15" customHeight="1" x14ac:dyDescent="0.25">
      <c r="A1438" s="15"/>
      <c r="B1438" s="189"/>
      <c r="C1438" s="13"/>
      <c r="D1438" s="16"/>
      <c r="E1438" s="17"/>
      <c r="F1438" s="17"/>
      <c r="G1438" s="18"/>
      <c r="H1438" s="18"/>
      <c r="I1438" s="19"/>
      <c r="L1438" s="291"/>
    </row>
    <row r="1439" spans="1:12" s="14" customFormat="1" ht="15" customHeight="1" x14ac:dyDescent="0.25">
      <c r="A1439" s="15"/>
      <c r="B1439" s="189"/>
      <c r="C1439" s="13"/>
      <c r="D1439" s="16"/>
      <c r="E1439" s="17"/>
      <c r="F1439" s="17"/>
      <c r="G1439" s="18"/>
      <c r="H1439" s="18"/>
      <c r="I1439" s="19"/>
      <c r="L1439" s="291"/>
    </row>
    <row r="1440" spans="1:12" s="14" customFormat="1" ht="15" customHeight="1" x14ac:dyDescent="0.25">
      <c r="A1440" s="15"/>
      <c r="B1440" s="189"/>
      <c r="C1440" s="13"/>
      <c r="D1440" s="16"/>
      <c r="E1440" s="17"/>
      <c r="F1440" s="17"/>
      <c r="G1440" s="18"/>
      <c r="H1440" s="18"/>
      <c r="I1440" s="19"/>
      <c r="L1440" s="291"/>
    </row>
    <row r="1441" spans="1:12" s="14" customFormat="1" ht="15" customHeight="1" x14ac:dyDescent="0.25">
      <c r="A1441" s="15"/>
      <c r="B1441" s="189"/>
      <c r="C1441" s="13"/>
      <c r="D1441" s="16"/>
      <c r="E1441" s="17"/>
      <c r="F1441" s="17"/>
      <c r="G1441" s="18"/>
      <c r="H1441" s="18"/>
      <c r="I1441" s="19"/>
      <c r="L1441" s="291"/>
    </row>
    <row r="1442" spans="1:12" s="14" customFormat="1" ht="15" customHeight="1" x14ac:dyDescent="0.25">
      <c r="A1442" s="15"/>
      <c r="B1442" s="189"/>
      <c r="C1442" s="13"/>
      <c r="D1442" s="16"/>
      <c r="E1442" s="17"/>
      <c r="F1442" s="17"/>
      <c r="G1442" s="18"/>
      <c r="H1442" s="18"/>
      <c r="I1442" s="19"/>
      <c r="L1442" s="291"/>
    </row>
    <row r="1443" spans="1:12" s="14" customFormat="1" ht="15" customHeight="1" x14ac:dyDescent="0.25">
      <c r="A1443" s="15"/>
      <c r="B1443" s="189"/>
      <c r="C1443" s="13"/>
      <c r="D1443" s="16"/>
      <c r="E1443" s="17"/>
      <c r="F1443" s="17"/>
      <c r="G1443" s="18"/>
      <c r="H1443" s="18"/>
      <c r="I1443" s="19"/>
      <c r="L1443" s="291"/>
    </row>
    <row r="1444" spans="1:12" s="14" customFormat="1" ht="15" customHeight="1" x14ac:dyDescent="0.25">
      <c r="A1444" s="15"/>
      <c r="B1444" s="189"/>
      <c r="C1444" s="13"/>
      <c r="D1444" s="16"/>
      <c r="E1444" s="17"/>
      <c r="F1444" s="17"/>
      <c r="G1444" s="18"/>
      <c r="H1444" s="18"/>
      <c r="I1444" s="19"/>
      <c r="L1444" s="291"/>
    </row>
    <row r="1445" spans="1:12" s="14" customFormat="1" ht="15" customHeight="1" x14ac:dyDescent="0.25">
      <c r="A1445" s="15"/>
      <c r="B1445" s="189"/>
      <c r="C1445" s="13"/>
      <c r="D1445" s="16"/>
      <c r="E1445" s="17"/>
      <c r="F1445" s="17"/>
      <c r="G1445" s="18"/>
      <c r="H1445" s="18"/>
      <c r="I1445" s="19"/>
      <c r="L1445" s="291"/>
    </row>
    <row r="1446" spans="1:12" s="14" customFormat="1" ht="15" customHeight="1" x14ac:dyDescent="0.25">
      <c r="A1446" s="15"/>
      <c r="B1446" s="189"/>
      <c r="C1446" s="13"/>
      <c r="D1446" s="16"/>
      <c r="E1446" s="17"/>
      <c r="F1446" s="17"/>
      <c r="G1446" s="18"/>
      <c r="H1446" s="18"/>
      <c r="I1446" s="19"/>
      <c r="L1446" s="291"/>
    </row>
    <row r="1447" spans="1:12" s="14" customFormat="1" ht="15" customHeight="1" x14ac:dyDescent="0.25">
      <c r="A1447" s="15"/>
      <c r="B1447" s="189"/>
      <c r="C1447" s="13"/>
      <c r="D1447" s="16"/>
      <c r="E1447" s="17"/>
      <c r="F1447" s="17"/>
      <c r="G1447" s="18"/>
      <c r="H1447" s="18"/>
      <c r="I1447" s="19"/>
      <c r="L1447" s="291"/>
    </row>
    <row r="1448" spans="1:12" s="14" customFormat="1" ht="15" customHeight="1" x14ac:dyDescent="0.25">
      <c r="A1448" s="15"/>
      <c r="B1448" s="189"/>
      <c r="C1448" s="13"/>
      <c r="D1448" s="16"/>
      <c r="E1448" s="17"/>
      <c r="F1448" s="17"/>
      <c r="G1448" s="18"/>
      <c r="H1448" s="18"/>
      <c r="I1448" s="19"/>
      <c r="L1448" s="291"/>
    </row>
    <row r="1449" spans="1:12" s="14" customFormat="1" ht="15" customHeight="1" x14ac:dyDescent="0.25">
      <c r="A1449" s="15"/>
      <c r="B1449" s="189"/>
      <c r="C1449" s="13"/>
      <c r="D1449" s="16"/>
      <c r="E1449" s="17"/>
      <c r="F1449" s="17"/>
      <c r="G1449" s="18"/>
      <c r="H1449" s="18"/>
      <c r="I1449" s="19"/>
      <c r="L1449" s="291"/>
    </row>
    <row r="1450" spans="1:12" s="14" customFormat="1" ht="15" customHeight="1" x14ac:dyDescent="0.25">
      <c r="A1450" s="15"/>
      <c r="B1450" s="189"/>
      <c r="C1450" s="13"/>
      <c r="D1450" s="16"/>
      <c r="E1450" s="17"/>
      <c r="F1450" s="17"/>
      <c r="G1450" s="18"/>
      <c r="H1450" s="18"/>
      <c r="I1450" s="19"/>
      <c r="L1450" s="291"/>
    </row>
    <row r="1451" spans="1:12" s="14" customFormat="1" ht="15" customHeight="1" x14ac:dyDescent="0.25">
      <c r="A1451" s="15"/>
      <c r="B1451" s="189"/>
      <c r="C1451" s="13"/>
      <c r="D1451" s="16"/>
      <c r="E1451" s="17"/>
      <c r="F1451" s="17"/>
      <c r="G1451" s="18"/>
      <c r="H1451" s="18"/>
      <c r="I1451" s="19"/>
      <c r="L1451" s="291"/>
    </row>
    <row r="1452" spans="1:12" s="14" customFormat="1" ht="15" customHeight="1" x14ac:dyDescent="0.25">
      <c r="A1452" s="15"/>
      <c r="B1452" s="189"/>
      <c r="C1452" s="13"/>
      <c r="D1452" s="16"/>
      <c r="E1452" s="17"/>
      <c r="F1452" s="17"/>
      <c r="G1452" s="18"/>
      <c r="H1452" s="18"/>
      <c r="I1452" s="19"/>
      <c r="L1452" s="291"/>
    </row>
    <row r="1453" spans="1:12" s="14" customFormat="1" ht="15" customHeight="1" x14ac:dyDescent="0.25">
      <c r="A1453" s="15"/>
      <c r="B1453" s="189"/>
      <c r="C1453" s="13"/>
      <c r="D1453" s="16"/>
      <c r="E1453" s="17"/>
      <c r="F1453" s="17"/>
      <c r="G1453" s="18"/>
      <c r="H1453" s="18"/>
      <c r="I1453" s="19"/>
      <c r="L1453" s="291"/>
    </row>
    <row r="1454" spans="1:12" s="14" customFormat="1" ht="15" customHeight="1" x14ac:dyDescent="0.25">
      <c r="A1454" s="15"/>
      <c r="B1454" s="189"/>
      <c r="C1454" s="13"/>
      <c r="D1454" s="16"/>
      <c r="E1454" s="17"/>
      <c r="F1454" s="17"/>
      <c r="G1454" s="18"/>
      <c r="H1454" s="18"/>
      <c r="I1454" s="19"/>
      <c r="L1454" s="291"/>
    </row>
    <row r="1455" spans="1:12" s="14" customFormat="1" ht="15" customHeight="1" x14ac:dyDescent="0.25">
      <c r="A1455" s="15"/>
      <c r="B1455" s="189"/>
      <c r="C1455" s="13"/>
      <c r="D1455" s="16"/>
      <c r="E1455" s="17"/>
      <c r="F1455" s="17"/>
      <c r="G1455" s="18"/>
      <c r="H1455" s="18"/>
      <c r="I1455" s="19"/>
      <c r="L1455" s="291"/>
    </row>
    <row r="1456" spans="1:12" s="14" customFormat="1" ht="15" customHeight="1" x14ac:dyDescent="0.25">
      <c r="A1456" s="15"/>
      <c r="B1456" s="189"/>
      <c r="C1456" s="13"/>
      <c r="D1456" s="16"/>
      <c r="E1456" s="17"/>
      <c r="F1456" s="17"/>
      <c r="G1456" s="18"/>
      <c r="H1456" s="18"/>
      <c r="I1456" s="19"/>
      <c r="L1456" s="291"/>
    </row>
    <row r="1457" spans="1:12" s="14" customFormat="1" ht="15" customHeight="1" x14ac:dyDescent="0.25">
      <c r="A1457" s="15"/>
      <c r="B1457" s="189"/>
      <c r="C1457" s="13"/>
      <c r="D1457" s="16"/>
      <c r="E1457" s="17"/>
      <c r="F1457" s="17"/>
      <c r="G1457" s="18"/>
      <c r="H1457" s="18"/>
      <c r="I1457" s="19"/>
      <c r="L1457" s="291"/>
    </row>
    <row r="1458" spans="1:12" s="14" customFormat="1" ht="15" customHeight="1" x14ac:dyDescent="0.25">
      <c r="A1458" s="15"/>
      <c r="B1458" s="189"/>
      <c r="C1458" s="13"/>
      <c r="D1458" s="16"/>
      <c r="E1458" s="17"/>
      <c r="F1458" s="17"/>
      <c r="G1458" s="18"/>
      <c r="H1458" s="18"/>
      <c r="I1458" s="19"/>
      <c r="L1458" s="291"/>
    </row>
    <row r="1459" spans="1:12" s="14" customFormat="1" ht="15" customHeight="1" x14ac:dyDescent="0.25">
      <c r="A1459" s="15"/>
      <c r="B1459" s="189"/>
      <c r="C1459" s="13"/>
      <c r="D1459" s="16"/>
      <c r="E1459" s="17"/>
      <c r="F1459" s="17"/>
      <c r="G1459" s="18"/>
      <c r="H1459" s="18"/>
      <c r="I1459" s="19"/>
      <c r="L1459" s="291"/>
    </row>
    <row r="1460" spans="1:12" s="14" customFormat="1" ht="15" customHeight="1" x14ac:dyDescent="0.25">
      <c r="A1460" s="15"/>
      <c r="B1460" s="189"/>
      <c r="C1460" s="13"/>
      <c r="D1460" s="16"/>
      <c r="E1460" s="17"/>
      <c r="F1460" s="17"/>
      <c r="G1460" s="18"/>
      <c r="H1460" s="18"/>
      <c r="I1460" s="19"/>
      <c r="L1460" s="291"/>
    </row>
    <row r="1461" spans="1:12" s="14" customFormat="1" ht="15" customHeight="1" x14ac:dyDescent="0.25">
      <c r="A1461" s="15"/>
      <c r="B1461" s="189"/>
      <c r="C1461" s="13"/>
      <c r="D1461" s="16"/>
      <c r="E1461" s="17"/>
      <c r="F1461" s="17"/>
      <c r="G1461" s="18"/>
      <c r="H1461" s="18"/>
      <c r="I1461" s="19"/>
      <c r="L1461" s="291"/>
    </row>
    <row r="1462" spans="1:12" s="14" customFormat="1" ht="15" customHeight="1" x14ac:dyDescent="0.25">
      <c r="A1462" s="15"/>
      <c r="B1462" s="189"/>
      <c r="C1462" s="13"/>
      <c r="D1462" s="16"/>
      <c r="E1462" s="17"/>
      <c r="F1462" s="17"/>
      <c r="G1462" s="18"/>
      <c r="H1462" s="18"/>
      <c r="I1462" s="19"/>
      <c r="L1462" s="291"/>
    </row>
    <row r="1463" spans="1:12" s="14" customFormat="1" ht="15" customHeight="1" x14ac:dyDescent="0.25">
      <c r="A1463" s="15"/>
      <c r="B1463" s="189"/>
      <c r="C1463" s="13"/>
      <c r="D1463" s="16"/>
      <c r="E1463" s="17"/>
      <c r="F1463" s="17"/>
      <c r="G1463" s="18"/>
      <c r="H1463" s="18"/>
      <c r="I1463" s="19"/>
      <c r="L1463" s="291"/>
    </row>
    <row r="1464" spans="1:12" s="14" customFormat="1" ht="15" customHeight="1" x14ac:dyDescent="0.25">
      <c r="A1464" s="15"/>
      <c r="B1464" s="189"/>
      <c r="C1464" s="13"/>
      <c r="D1464" s="16"/>
      <c r="E1464" s="17"/>
      <c r="F1464" s="17"/>
      <c r="G1464" s="18"/>
      <c r="H1464" s="18"/>
      <c r="I1464" s="19"/>
      <c r="L1464" s="291"/>
    </row>
    <row r="1465" spans="1:12" s="14" customFormat="1" ht="15" customHeight="1" x14ac:dyDescent="0.25">
      <c r="A1465" s="15"/>
      <c r="B1465" s="189"/>
      <c r="C1465" s="13"/>
      <c r="D1465" s="16"/>
      <c r="E1465" s="17"/>
      <c r="F1465" s="17"/>
      <c r="G1465" s="18"/>
      <c r="H1465" s="18"/>
      <c r="I1465" s="19"/>
      <c r="L1465" s="291"/>
    </row>
    <row r="1466" spans="1:12" s="14" customFormat="1" ht="15" customHeight="1" x14ac:dyDescent="0.25">
      <c r="A1466" s="15"/>
      <c r="B1466" s="189"/>
      <c r="C1466" s="13"/>
      <c r="D1466" s="16"/>
      <c r="E1466" s="17"/>
      <c r="F1466" s="17"/>
      <c r="G1466" s="18"/>
      <c r="H1466" s="18"/>
      <c r="I1466" s="19"/>
      <c r="L1466" s="291"/>
    </row>
    <row r="1467" spans="1:12" s="14" customFormat="1" ht="15" customHeight="1" x14ac:dyDescent="0.25">
      <c r="A1467" s="15"/>
      <c r="B1467" s="189"/>
      <c r="C1467" s="13"/>
      <c r="D1467" s="16"/>
      <c r="E1467" s="17"/>
      <c r="F1467" s="17"/>
      <c r="G1467" s="18"/>
      <c r="H1467" s="18"/>
      <c r="I1467" s="19"/>
      <c r="L1467" s="291"/>
    </row>
    <row r="1468" spans="1:12" s="14" customFormat="1" ht="15" customHeight="1" x14ac:dyDescent="0.25">
      <c r="A1468" s="15"/>
      <c r="B1468" s="189"/>
      <c r="C1468" s="13"/>
      <c r="D1468" s="16"/>
      <c r="E1468" s="17"/>
      <c r="F1468" s="17"/>
      <c r="G1468" s="18"/>
      <c r="H1468" s="18"/>
      <c r="I1468" s="19"/>
      <c r="L1468" s="291"/>
    </row>
    <row r="1469" spans="1:12" s="14" customFormat="1" ht="15" customHeight="1" x14ac:dyDescent="0.25">
      <c r="A1469" s="15"/>
      <c r="B1469" s="189"/>
      <c r="C1469" s="13"/>
      <c r="D1469" s="16"/>
      <c r="E1469" s="17"/>
      <c r="F1469" s="17"/>
      <c r="G1469" s="18"/>
      <c r="H1469" s="18"/>
      <c r="I1469" s="19"/>
      <c r="L1469" s="291"/>
    </row>
    <row r="1470" spans="1:12" s="14" customFormat="1" ht="15" customHeight="1" x14ac:dyDescent="0.25">
      <c r="A1470" s="15"/>
      <c r="B1470" s="189"/>
      <c r="C1470" s="13"/>
      <c r="D1470" s="16"/>
      <c r="E1470" s="17"/>
      <c r="F1470" s="17"/>
      <c r="G1470" s="18"/>
      <c r="H1470" s="18"/>
      <c r="I1470" s="19"/>
      <c r="L1470" s="291"/>
    </row>
    <row r="1471" spans="1:12" s="14" customFormat="1" ht="15" customHeight="1" x14ac:dyDescent="0.25">
      <c r="A1471" s="15"/>
      <c r="B1471" s="189"/>
      <c r="C1471" s="13"/>
      <c r="D1471" s="16"/>
      <c r="E1471" s="17"/>
      <c r="F1471" s="17"/>
      <c r="G1471" s="18"/>
      <c r="H1471" s="18"/>
      <c r="I1471" s="19"/>
      <c r="L1471" s="291"/>
    </row>
    <row r="1472" spans="1:12" s="14" customFormat="1" ht="15" customHeight="1" x14ac:dyDescent="0.25">
      <c r="A1472" s="15"/>
      <c r="B1472" s="189"/>
      <c r="C1472" s="13"/>
      <c r="D1472" s="16"/>
      <c r="E1472" s="17"/>
      <c r="F1472" s="17"/>
      <c r="G1472" s="18"/>
      <c r="H1472" s="18"/>
      <c r="I1472" s="19"/>
      <c r="L1472" s="291"/>
    </row>
    <row r="1473" spans="1:12" s="14" customFormat="1" ht="15" customHeight="1" x14ac:dyDescent="0.25">
      <c r="A1473" s="15"/>
      <c r="B1473" s="189"/>
      <c r="C1473" s="13"/>
      <c r="D1473" s="16"/>
      <c r="E1473" s="17"/>
      <c r="F1473" s="17"/>
      <c r="G1473" s="18"/>
      <c r="H1473" s="18"/>
      <c r="I1473" s="19"/>
      <c r="L1473" s="291"/>
    </row>
    <row r="1474" spans="1:12" s="14" customFormat="1" ht="15" customHeight="1" x14ac:dyDescent="0.25">
      <c r="A1474" s="15"/>
      <c r="B1474" s="189"/>
      <c r="C1474" s="13"/>
      <c r="D1474" s="16"/>
      <c r="E1474" s="17"/>
      <c r="F1474" s="17"/>
      <c r="G1474" s="18"/>
      <c r="H1474" s="18"/>
      <c r="I1474" s="19"/>
      <c r="L1474" s="291"/>
    </row>
    <row r="1475" spans="1:12" s="14" customFormat="1" ht="15" customHeight="1" x14ac:dyDescent="0.25">
      <c r="A1475" s="15"/>
      <c r="B1475" s="189"/>
      <c r="C1475" s="13"/>
      <c r="D1475" s="16"/>
      <c r="E1475" s="17"/>
      <c r="F1475" s="17"/>
      <c r="G1475" s="18"/>
      <c r="H1475" s="18"/>
      <c r="I1475" s="19"/>
      <c r="L1475" s="291"/>
    </row>
    <row r="1476" spans="1:12" s="14" customFormat="1" ht="15" customHeight="1" x14ac:dyDescent="0.25">
      <c r="A1476" s="15"/>
      <c r="B1476" s="189"/>
      <c r="C1476" s="13"/>
      <c r="D1476" s="16"/>
      <c r="E1476" s="17"/>
      <c r="F1476" s="17"/>
      <c r="G1476" s="18"/>
      <c r="H1476" s="18"/>
      <c r="I1476" s="19"/>
      <c r="L1476" s="291"/>
    </row>
    <row r="1477" spans="1:12" s="14" customFormat="1" ht="15" customHeight="1" x14ac:dyDescent="0.25">
      <c r="A1477" s="15"/>
      <c r="B1477" s="189"/>
      <c r="C1477" s="13"/>
      <c r="D1477" s="16"/>
      <c r="E1477" s="17"/>
      <c r="F1477" s="17"/>
      <c r="G1477" s="18"/>
      <c r="H1477" s="18"/>
      <c r="I1477" s="19"/>
      <c r="L1477" s="291"/>
    </row>
    <row r="1478" spans="1:12" s="14" customFormat="1" ht="15" customHeight="1" x14ac:dyDescent="0.25">
      <c r="A1478" s="15"/>
      <c r="B1478" s="189"/>
      <c r="C1478" s="13"/>
      <c r="D1478" s="16"/>
      <c r="E1478" s="17"/>
      <c r="F1478" s="17"/>
      <c r="G1478" s="18"/>
      <c r="H1478" s="18"/>
      <c r="I1478" s="19"/>
      <c r="L1478" s="291"/>
    </row>
    <row r="1479" spans="1:12" s="14" customFormat="1" ht="15" customHeight="1" x14ac:dyDescent="0.25">
      <c r="A1479" s="15"/>
      <c r="B1479" s="189"/>
      <c r="C1479" s="13"/>
      <c r="D1479" s="16"/>
      <c r="E1479" s="17"/>
      <c r="F1479" s="17"/>
      <c r="G1479" s="18"/>
      <c r="H1479" s="18"/>
      <c r="I1479" s="19"/>
      <c r="L1479" s="291"/>
    </row>
    <row r="1480" spans="1:12" s="14" customFormat="1" ht="15" customHeight="1" x14ac:dyDescent="0.25">
      <c r="A1480" s="15"/>
      <c r="B1480" s="189"/>
      <c r="C1480" s="13"/>
      <c r="D1480" s="16"/>
      <c r="E1480" s="17"/>
      <c r="F1480" s="17"/>
      <c r="G1480" s="18"/>
      <c r="H1480" s="18"/>
      <c r="I1480" s="19"/>
      <c r="L1480" s="291"/>
    </row>
    <row r="1481" spans="1:12" s="14" customFormat="1" ht="15" customHeight="1" x14ac:dyDescent="0.25">
      <c r="A1481" s="15"/>
      <c r="B1481" s="189"/>
      <c r="C1481" s="13"/>
      <c r="D1481" s="16"/>
      <c r="E1481" s="17"/>
      <c r="F1481" s="17"/>
      <c r="G1481" s="18"/>
      <c r="H1481" s="18"/>
      <c r="I1481" s="19"/>
      <c r="L1481" s="291"/>
    </row>
    <row r="1482" spans="1:12" s="14" customFormat="1" ht="15" customHeight="1" x14ac:dyDescent="0.25">
      <c r="A1482" s="15"/>
      <c r="B1482" s="189"/>
      <c r="C1482" s="13"/>
      <c r="D1482" s="16"/>
      <c r="E1482" s="17"/>
      <c r="F1482" s="17"/>
      <c r="G1482" s="18"/>
      <c r="H1482" s="18"/>
      <c r="I1482" s="19"/>
      <c r="L1482" s="291"/>
    </row>
    <row r="1483" spans="1:12" s="14" customFormat="1" ht="15" customHeight="1" x14ac:dyDescent="0.25">
      <c r="A1483" s="15"/>
      <c r="B1483" s="189"/>
      <c r="C1483" s="13"/>
      <c r="D1483" s="16"/>
      <c r="E1483" s="17"/>
      <c r="F1483" s="17"/>
      <c r="G1483" s="18"/>
      <c r="H1483" s="18"/>
      <c r="I1483" s="19"/>
      <c r="L1483" s="291"/>
    </row>
    <row r="1484" spans="1:12" s="14" customFormat="1" ht="15" customHeight="1" x14ac:dyDescent="0.25">
      <c r="A1484" s="15"/>
      <c r="B1484" s="189"/>
      <c r="C1484" s="13"/>
      <c r="D1484" s="16"/>
      <c r="E1484" s="17"/>
      <c r="F1484" s="17"/>
      <c r="G1484" s="18"/>
      <c r="H1484" s="18"/>
      <c r="I1484" s="19"/>
      <c r="L1484" s="291"/>
    </row>
    <row r="1485" spans="1:12" s="14" customFormat="1" ht="15" customHeight="1" x14ac:dyDescent="0.25">
      <c r="A1485" s="15"/>
      <c r="B1485" s="189"/>
      <c r="C1485" s="13"/>
      <c r="D1485" s="16"/>
      <c r="E1485" s="17"/>
      <c r="F1485" s="17"/>
      <c r="G1485" s="18"/>
      <c r="H1485" s="18"/>
      <c r="I1485" s="19"/>
      <c r="L1485" s="291"/>
    </row>
    <row r="1486" spans="1:12" s="14" customFormat="1" ht="15" customHeight="1" x14ac:dyDescent="0.25">
      <c r="A1486" s="15"/>
      <c r="B1486" s="189"/>
      <c r="C1486" s="13"/>
      <c r="D1486" s="16"/>
      <c r="E1486" s="17"/>
      <c r="F1486" s="17"/>
      <c r="G1486" s="18"/>
      <c r="H1486" s="18"/>
      <c r="I1486" s="19"/>
      <c r="L1486" s="291"/>
    </row>
    <row r="1487" spans="1:12" s="14" customFormat="1" ht="15" customHeight="1" x14ac:dyDescent="0.25">
      <c r="A1487" s="15"/>
      <c r="B1487" s="189"/>
      <c r="C1487" s="13"/>
      <c r="D1487" s="16"/>
      <c r="E1487" s="17"/>
      <c r="F1487" s="17"/>
      <c r="G1487" s="18"/>
      <c r="H1487" s="18"/>
      <c r="I1487" s="19"/>
      <c r="L1487" s="291"/>
    </row>
    <row r="1488" spans="1:12" s="14" customFormat="1" ht="15" customHeight="1" x14ac:dyDescent="0.25">
      <c r="A1488" s="15"/>
      <c r="B1488" s="189"/>
      <c r="C1488" s="13"/>
      <c r="D1488" s="16"/>
      <c r="E1488" s="17"/>
      <c r="F1488" s="17"/>
      <c r="G1488" s="18"/>
      <c r="H1488" s="18"/>
      <c r="I1488" s="19"/>
      <c r="L1488" s="291"/>
    </row>
    <row r="1489" spans="1:12" s="14" customFormat="1" ht="15" customHeight="1" x14ac:dyDescent="0.25">
      <c r="A1489" s="15"/>
      <c r="B1489" s="189"/>
      <c r="C1489" s="13"/>
      <c r="D1489" s="16"/>
      <c r="E1489" s="17"/>
      <c r="F1489" s="17"/>
      <c r="G1489" s="18"/>
      <c r="H1489" s="18"/>
      <c r="I1489" s="19"/>
      <c r="L1489" s="291"/>
    </row>
    <row r="1490" spans="1:12" s="14" customFormat="1" ht="15" customHeight="1" x14ac:dyDescent="0.25">
      <c r="A1490" s="15"/>
      <c r="B1490" s="189"/>
      <c r="C1490" s="13"/>
      <c r="D1490" s="16"/>
      <c r="E1490" s="17"/>
      <c r="F1490" s="17"/>
      <c r="G1490" s="18"/>
      <c r="H1490" s="18"/>
      <c r="I1490" s="19"/>
      <c r="L1490" s="291"/>
    </row>
    <row r="1491" spans="1:12" s="14" customFormat="1" ht="15" customHeight="1" x14ac:dyDescent="0.25">
      <c r="A1491" s="15"/>
      <c r="B1491" s="189"/>
      <c r="C1491" s="13"/>
      <c r="D1491" s="16"/>
      <c r="E1491" s="17"/>
      <c r="F1491" s="17"/>
      <c r="G1491" s="18"/>
      <c r="H1491" s="18"/>
      <c r="I1491" s="19"/>
      <c r="L1491" s="291"/>
    </row>
    <row r="1492" spans="1:12" s="14" customFormat="1" ht="15" customHeight="1" x14ac:dyDescent="0.25">
      <c r="A1492" s="15"/>
      <c r="B1492" s="189"/>
      <c r="C1492" s="13"/>
      <c r="D1492" s="16"/>
      <c r="E1492" s="17"/>
      <c r="F1492" s="17"/>
      <c r="G1492" s="18"/>
      <c r="H1492" s="18"/>
      <c r="I1492" s="19"/>
      <c r="L1492" s="291"/>
    </row>
    <row r="1493" spans="1:12" s="14" customFormat="1" ht="15" customHeight="1" x14ac:dyDescent="0.25">
      <c r="A1493" s="15"/>
      <c r="B1493" s="189"/>
      <c r="C1493" s="13"/>
      <c r="D1493" s="16"/>
      <c r="E1493" s="17"/>
      <c r="F1493" s="17"/>
      <c r="G1493" s="18"/>
      <c r="H1493" s="18"/>
      <c r="I1493" s="19"/>
      <c r="L1493" s="291"/>
    </row>
    <row r="1494" spans="1:12" s="14" customFormat="1" ht="15" customHeight="1" x14ac:dyDescent="0.25">
      <c r="A1494" s="15"/>
      <c r="B1494" s="189"/>
      <c r="C1494" s="13"/>
      <c r="D1494" s="16"/>
      <c r="E1494" s="17"/>
      <c r="F1494" s="17"/>
      <c r="G1494" s="18"/>
      <c r="H1494" s="18"/>
      <c r="I1494" s="19"/>
      <c r="L1494" s="291"/>
    </row>
    <row r="1495" spans="1:12" s="14" customFormat="1" ht="15" customHeight="1" x14ac:dyDescent="0.25">
      <c r="A1495" s="15"/>
      <c r="B1495" s="189"/>
      <c r="C1495" s="13"/>
      <c r="D1495" s="16"/>
      <c r="E1495" s="17"/>
      <c r="F1495" s="17"/>
      <c r="G1495" s="18"/>
      <c r="H1495" s="18"/>
      <c r="I1495" s="19"/>
      <c r="L1495" s="291"/>
    </row>
    <row r="1496" spans="1:12" s="14" customFormat="1" ht="15" customHeight="1" x14ac:dyDescent="0.25">
      <c r="A1496" s="15"/>
      <c r="B1496" s="189"/>
      <c r="C1496" s="13"/>
      <c r="D1496" s="16"/>
      <c r="E1496" s="17"/>
      <c r="F1496" s="17"/>
      <c r="G1496" s="18"/>
      <c r="H1496" s="18"/>
      <c r="I1496" s="19"/>
      <c r="L1496" s="291"/>
    </row>
    <row r="1497" spans="1:12" s="14" customFormat="1" ht="15" customHeight="1" x14ac:dyDescent="0.25">
      <c r="A1497" s="15"/>
      <c r="B1497" s="189"/>
      <c r="C1497" s="13"/>
      <c r="D1497" s="16"/>
      <c r="E1497" s="17"/>
      <c r="F1497" s="17"/>
      <c r="G1497" s="18"/>
      <c r="H1497" s="18"/>
      <c r="I1497" s="19"/>
      <c r="L1497" s="291"/>
    </row>
    <row r="1498" spans="1:12" s="14" customFormat="1" ht="15" customHeight="1" x14ac:dyDescent="0.25">
      <c r="A1498" s="15"/>
      <c r="B1498" s="189"/>
      <c r="C1498" s="13"/>
      <c r="D1498" s="16"/>
      <c r="E1498" s="17"/>
      <c r="F1498" s="17"/>
      <c r="G1498" s="18"/>
      <c r="H1498" s="18"/>
      <c r="I1498" s="19"/>
      <c r="L1498" s="291"/>
    </row>
    <row r="1499" spans="1:12" s="14" customFormat="1" ht="15" customHeight="1" x14ac:dyDescent="0.25">
      <c r="A1499" s="15"/>
      <c r="B1499" s="189"/>
      <c r="C1499" s="13"/>
      <c r="D1499" s="16"/>
      <c r="E1499" s="17"/>
      <c r="F1499" s="17"/>
      <c r="G1499" s="18"/>
      <c r="H1499" s="18"/>
      <c r="I1499" s="19"/>
      <c r="L1499" s="291"/>
    </row>
    <row r="1500" spans="1:12" s="14" customFormat="1" ht="15" customHeight="1" x14ac:dyDescent="0.25">
      <c r="A1500" s="15"/>
      <c r="B1500" s="189"/>
      <c r="C1500" s="13"/>
      <c r="D1500" s="16"/>
      <c r="E1500" s="17"/>
      <c r="F1500" s="17"/>
      <c r="G1500" s="18"/>
      <c r="H1500" s="18"/>
      <c r="I1500" s="19"/>
      <c r="L1500" s="291"/>
    </row>
    <row r="1501" spans="1:12" s="14" customFormat="1" ht="15" customHeight="1" x14ac:dyDescent="0.25">
      <c r="A1501" s="15"/>
      <c r="B1501" s="189"/>
      <c r="C1501" s="13"/>
      <c r="D1501" s="16"/>
      <c r="E1501" s="17"/>
      <c r="F1501" s="17"/>
      <c r="G1501" s="18"/>
      <c r="H1501" s="18"/>
      <c r="I1501" s="19"/>
      <c r="L1501" s="291"/>
    </row>
    <row r="1502" spans="1:12" s="14" customFormat="1" ht="15" customHeight="1" x14ac:dyDescent="0.25">
      <c r="A1502" s="15"/>
      <c r="B1502" s="189"/>
      <c r="C1502" s="13"/>
      <c r="D1502" s="16"/>
      <c r="E1502" s="17"/>
      <c r="F1502" s="17"/>
      <c r="G1502" s="18"/>
      <c r="H1502" s="18"/>
      <c r="I1502" s="19"/>
      <c r="L1502" s="291"/>
    </row>
    <row r="1503" spans="1:12" s="14" customFormat="1" ht="15" customHeight="1" x14ac:dyDescent="0.25">
      <c r="A1503" s="15"/>
      <c r="B1503" s="189"/>
      <c r="C1503" s="13"/>
      <c r="D1503" s="16"/>
      <c r="E1503" s="17"/>
      <c r="F1503" s="17"/>
      <c r="G1503" s="18"/>
      <c r="H1503" s="18"/>
      <c r="I1503" s="19"/>
      <c r="L1503" s="291"/>
    </row>
    <row r="1504" spans="1:12" s="14" customFormat="1" ht="15" customHeight="1" x14ac:dyDescent="0.25">
      <c r="A1504" s="15"/>
      <c r="B1504" s="189"/>
      <c r="C1504" s="13"/>
      <c r="D1504" s="16"/>
      <c r="E1504" s="17"/>
      <c r="F1504" s="17"/>
      <c r="G1504" s="18"/>
      <c r="H1504" s="18"/>
      <c r="I1504" s="19"/>
      <c r="L1504" s="291"/>
    </row>
    <row r="1505" spans="1:12" s="14" customFormat="1" ht="15" customHeight="1" x14ac:dyDescent="0.25">
      <c r="A1505" s="15"/>
      <c r="B1505" s="189"/>
      <c r="C1505" s="13"/>
      <c r="D1505" s="16"/>
      <c r="E1505" s="17"/>
      <c r="F1505" s="17"/>
      <c r="G1505" s="18"/>
      <c r="H1505" s="18"/>
      <c r="I1505" s="19"/>
      <c r="L1505" s="291"/>
    </row>
    <row r="1506" spans="1:12" s="14" customFormat="1" ht="15" customHeight="1" x14ac:dyDescent="0.25">
      <c r="A1506" s="15"/>
      <c r="B1506" s="189"/>
      <c r="C1506" s="13"/>
      <c r="D1506" s="16"/>
      <c r="E1506" s="17"/>
      <c r="F1506" s="17"/>
      <c r="G1506" s="18"/>
      <c r="H1506" s="18"/>
      <c r="I1506" s="19"/>
      <c r="L1506" s="291"/>
    </row>
    <row r="1507" spans="1:12" s="14" customFormat="1" ht="15" customHeight="1" x14ac:dyDescent="0.25">
      <c r="A1507" s="15"/>
      <c r="B1507" s="189"/>
      <c r="C1507" s="13"/>
      <c r="D1507" s="16"/>
      <c r="E1507" s="17"/>
      <c r="F1507" s="17"/>
      <c r="G1507" s="18"/>
      <c r="H1507" s="18"/>
      <c r="I1507" s="19"/>
      <c r="L1507" s="291"/>
    </row>
    <row r="1508" spans="1:12" s="14" customFormat="1" ht="15" customHeight="1" x14ac:dyDescent="0.25">
      <c r="A1508" s="15"/>
      <c r="B1508" s="189"/>
      <c r="C1508" s="13"/>
      <c r="D1508" s="16"/>
      <c r="E1508" s="17"/>
      <c r="F1508" s="17"/>
      <c r="G1508" s="18"/>
      <c r="H1508" s="18"/>
      <c r="I1508" s="19"/>
      <c r="L1508" s="291"/>
    </row>
    <row r="1509" spans="1:12" s="14" customFormat="1" ht="15" customHeight="1" x14ac:dyDescent="0.25">
      <c r="A1509" s="15"/>
      <c r="B1509" s="189"/>
      <c r="C1509" s="13"/>
      <c r="D1509" s="16"/>
      <c r="E1509" s="17"/>
      <c r="F1509" s="17"/>
      <c r="G1509" s="18"/>
      <c r="H1509" s="18"/>
      <c r="I1509" s="19"/>
      <c r="L1509" s="291"/>
    </row>
    <row r="1510" spans="1:12" s="14" customFormat="1" ht="15" customHeight="1" x14ac:dyDescent="0.25">
      <c r="A1510" s="15"/>
      <c r="B1510" s="189"/>
      <c r="C1510" s="13"/>
      <c r="D1510" s="16"/>
      <c r="E1510" s="17"/>
      <c r="F1510" s="17"/>
      <c r="G1510" s="18"/>
      <c r="H1510" s="18"/>
      <c r="I1510" s="19"/>
      <c r="L1510" s="291"/>
    </row>
    <row r="1511" spans="1:12" s="14" customFormat="1" ht="15" customHeight="1" x14ac:dyDescent="0.25">
      <c r="A1511" s="15"/>
      <c r="B1511" s="189"/>
      <c r="C1511" s="13"/>
      <c r="D1511" s="16"/>
      <c r="E1511" s="17"/>
      <c r="F1511" s="17"/>
      <c r="G1511" s="18"/>
      <c r="H1511" s="18"/>
      <c r="I1511" s="19"/>
      <c r="L1511" s="291"/>
    </row>
    <row r="1512" spans="1:12" s="14" customFormat="1" ht="15" customHeight="1" x14ac:dyDescent="0.25">
      <c r="A1512" s="15"/>
      <c r="B1512" s="189"/>
      <c r="C1512" s="13"/>
      <c r="D1512" s="16"/>
      <c r="E1512" s="17"/>
      <c r="F1512" s="17"/>
      <c r="G1512" s="18"/>
      <c r="H1512" s="18"/>
      <c r="I1512" s="19"/>
      <c r="L1512" s="291"/>
    </row>
    <row r="1513" spans="1:12" s="14" customFormat="1" ht="15" customHeight="1" x14ac:dyDescent="0.25">
      <c r="A1513" s="15"/>
      <c r="B1513" s="189"/>
      <c r="C1513" s="13"/>
      <c r="D1513" s="16"/>
      <c r="E1513" s="17"/>
      <c r="F1513" s="17"/>
      <c r="G1513" s="18"/>
      <c r="H1513" s="18"/>
      <c r="I1513" s="19"/>
      <c r="L1513" s="291"/>
    </row>
    <row r="1514" spans="1:12" s="14" customFormat="1" ht="15" customHeight="1" x14ac:dyDescent="0.25">
      <c r="A1514" s="15"/>
      <c r="B1514" s="189"/>
      <c r="C1514" s="13"/>
      <c r="D1514" s="16"/>
      <c r="E1514" s="17"/>
      <c r="F1514" s="17"/>
      <c r="G1514" s="18"/>
      <c r="H1514" s="18"/>
      <c r="I1514" s="19"/>
      <c r="L1514" s="291"/>
    </row>
    <row r="1515" spans="1:12" s="14" customFormat="1" ht="15" customHeight="1" x14ac:dyDescent="0.25">
      <c r="A1515" s="15"/>
      <c r="B1515" s="189"/>
      <c r="C1515" s="13"/>
      <c r="D1515" s="16"/>
      <c r="E1515" s="17"/>
      <c r="F1515" s="17"/>
      <c r="G1515" s="18"/>
      <c r="H1515" s="18"/>
      <c r="I1515" s="19"/>
      <c r="L1515" s="291"/>
    </row>
    <row r="1516" spans="1:12" s="14" customFormat="1" ht="15" customHeight="1" x14ac:dyDescent="0.25">
      <c r="A1516" s="15"/>
      <c r="B1516" s="189"/>
      <c r="C1516" s="13"/>
      <c r="D1516" s="16"/>
      <c r="E1516" s="17"/>
      <c r="F1516" s="17"/>
      <c r="G1516" s="18"/>
      <c r="H1516" s="18"/>
      <c r="I1516" s="19"/>
      <c r="L1516" s="291"/>
    </row>
    <row r="1517" spans="1:12" s="14" customFormat="1" ht="15" customHeight="1" x14ac:dyDescent="0.25">
      <c r="A1517" s="15"/>
      <c r="B1517" s="189"/>
      <c r="C1517" s="13"/>
      <c r="D1517" s="16"/>
      <c r="E1517" s="17"/>
      <c r="F1517" s="17"/>
      <c r="G1517" s="18"/>
      <c r="H1517" s="18"/>
      <c r="I1517" s="19"/>
      <c r="L1517" s="291"/>
    </row>
    <row r="1518" spans="1:12" s="14" customFormat="1" ht="15" customHeight="1" x14ac:dyDescent="0.25">
      <c r="A1518" s="15"/>
      <c r="B1518" s="189"/>
      <c r="C1518" s="13"/>
      <c r="D1518" s="16"/>
      <c r="E1518" s="17"/>
      <c r="F1518" s="17"/>
      <c r="G1518" s="18"/>
      <c r="H1518" s="18"/>
      <c r="I1518" s="19"/>
      <c r="L1518" s="291"/>
    </row>
    <row r="1519" spans="1:12" s="14" customFormat="1" ht="15" customHeight="1" x14ac:dyDescent="0.25">
      <c r="A1519" s="15"/>
      <c r="B1519" s="189"/>
      <c r="C1519" s="13"/>
      <c r="D1519" s="16"/>
      <c r="E1519" s="17"/>
      <c r="F1519" s="17"/>
      <c r="G1519" s="18"/>
      <c r="H1519" s="18"/>
      <c r="I1519" s="19"/>
      <c r="L1519" s="291"/>
    </row>
    <row r="1520" spans="1:12" s="14" customFormat="1" ht="15" customHeight="1" x14ac:dyDescent="0.25">
      <c r="A1520" s="15"/>
      <c r="B1520" s="189"/>
      <c r="C1520" s="13"/>
      <c r="D1520" s="16"/>
      <c r="E1520" s="17"/>
      <c r="F1520" s="17"/>
      <c r="G1520" s="18"/>
      <c r="H1520" s="18"/>
      <c r="I1520" s="19"/>
      <c r="L1520" s="291"/>
    </row>
    <row r="1521" spans="1:12" s="14" customFormat="1" ht="15" customHeight="1" x14ac:dyDescent="0.25">
      <c r="A1521" s="15"/>
      <c r="B1521" s="189"/>
      <c r="C1521" s="13"/>
      <c r="D1521" s="16"/>
      <c r="E1521" s="17"/>
      <c r="F1521" s="17"/>
      <c r="G1521" s="18"/>
      <c r="H1521" s="18"/>
      <c r="I1521" s="19"/>
      <c r="L1521" s="291"/>
    </row>
    <row r="1522" spans="1:12" s="14" customFormat="1" ht="15" customHeight="1" x14ac:dyDescent="0.25">
      <c r="A1522" s="15"/>
      <c r="B1522" s="189"/>
      <c r="C1522" s="13"/>
      <c r="D1522" s="16"/>
      <c r="E1522" s="17"/>
      <c r="F1522" s="17"/>
      <c r="G1522" s="18"/>
      <c r="H1522" s="18"/>
      <c r="I1522" s="19"/>
      <c r="L1522" s="291"/>
    </row>
    <row r="1523" spans="1:12" s="14" customFormat="1" ht="15" customHeight="1" x14ac:dyDescent="0.25">
      <c r="A1523" s="15"/>
      <c r="B1523" s="189"/>
      <c r="C1523" s="13"/>
      <c r="D1523" s="16"/>
      <c r="E1523" s="17"/>
      <c r="F1523" s="17"/>
      <c r="G1523" s="18"/>
      <c r="H1523" s="18"/>
      <c r="I1523" s="19"/>
      <c r="L1523" s="291"/>
    </row>
    <row r="1524" spans="1:12" s="14" customFormat="1" ht="15" customHeight="1" x14ac:dyDescent="0.25">
      <c r="A1524" s="15"/>
      <c r="B1524" s="189"/>
      <c r="C1524" s="13"/>
      <c r="D1524" s="16"/>
      <c r="E1524" s="17"/>
      <c r="F1524" s="17"/>
      <c r="G1524" s="18"/>
      <c r="H1524" s="18"/>
      <c r="I1524" s="19"/>
      <c r="L1524" s="291"/>
    </row>
    <row r="1525" spans="1:12" s="14" customFormat="1" ht="15" customHeight="1" x14ac:dyDescent="0.25">
      <c r="A1525" s="15"/>
      <c r="B1525" s="189"/>
      <c r="C1525" s="13"/>
      <c r="D1525" s="16"/>
      <c r="E1525" s="17"/>
      <c r="F1525" s="17"/>
      <c r="G1525" s="18"/>
      <c r="H1525" s="18"/>
      <c r="I1525" s="19"/>
      <c r="L1525" s="291"/>
    </row>
    <row r="1526" spans="1:12" s="14" customFormat="1" ht="15" customHeight="1" x14ac:dyDescent="0.25">
      <c r="A1526" s="15"/>
      <c r="B1526" s="189"/>
      <c r="C1526" s="13"/>
      <c r="D1526" s="16"/>
      <c r="E1526" s="17"/>
      <c r="F1526" s="17"/>
      <c r="G1526" s="18"/>
      <c r="H1526" s="18"/>
      <c r="I1526" s="19"/>
      <c r="L1526" s="291"/>
    </row>
    <row r="1527" spans="1:12" s="14" customFormat="1" ht="15" customHeight="1" x14ac:dyDescent="0.25">
      <c r="A1527" s="15"/>
      <c r="B1527" s="189"/>
      <c r="C1527" s="13"/>
      <c r="D1527" s="16"/>
      <c r="E1527" s="17"/>
      <c r="F1527" s="17"/>
      <c r="G1527" s="18"/>
      <c r="H1527" s="18"/>
      <c r="I1527" s="19"/>
      <c r="L1527" s="291"/>
    </row>
    <row r="1528" spans="1:12" s="14" customFormat="1" ht="15" customHeight="1" x14ac:dyDescent="0.25">
      <c r="A1528" s="15"/>
      <c r="B1528" s="189"/>
      <c r="C1528" s="13"/>
      <c r="D1528" s="16"/>
      <c r="E1528" s="17"/>
      <c r="F1528" s="17"/>
      <c r="G1528" s="18"/>
      <c r="H1528" s="18"/>
      <c r="I1528" s="19"/>
      <c r="L1528" s="291"/>
    </row>
    <row r="1529" spans="1:12" s="14" customFormat="1" ht="15" customHeight="1" x14ac:dyDescent="0.25">
      <c r="A1529" s="15"/>
      <c r="B1529" s="189"/>
      <c r="C1529" s="13"/>
      <c r="D1529" s="16"/>
      <c r="E1529" s="17"/>
      <c r="F1529" s="17"/>
      <c r="G1529" s="18"/>
      <c r="H1529" s="18"/>
      <c r="I1529" s="19"/>
      <c r="L1529" s="291"/>
    </row>
    <row r="1530" spans="1:12" s="14" customFormat="1" ht="15" customHeight="1" x14ac:dyDescent="0.25">
      <c r="A1530" s="15"/>
      <c r="B1530" s="189"/>
      <c r="C1530" s="13"/>
      <c r="D1530" s="16"/>
      <c r="E1530" s="17"/>
      <c r="F1530" s="17"/>
      <c r="G1530" s="18"/>
      <c r="H1530" s="18"/>
      <c r="I1530" s="19"/>
      <c r="L1530" s="291"/>
    </row>
    <row r="1531" spans="1:12" s="14" customFormat="1" ht="15" customHeight="1" x14ac:dyDescent="0.25">
      <c r="A1531" s="15"/>
      <c r="B1531" s="189"/>
      <c r="C1531" s="13"/>
      <c r="D1531" s="16"/>
      <c r="E1531" s="17"/>
      <c r="F1531" s="17"/>
      <c r="G1531" s="18"/>
      <c r="H1531" s="18"/>
      <c r="I1531" s="19"/>
      <c r="L1531" s="291"/>
    </row>
    <row r="1532" spans="1:12" s="14" customFormat="1" ht="15" customHeight="1" x14ac:dyDescent="0.25">
      <c r="A1532" s="15"/>
      <c r="B1532" s="189"/>
      <c r="C1532" s="13"/>
      <c r="D1532" s="16"/>
      <c r="E1532" s="17"/>
      <c r="F1532" s="17"/>
      <c r="G1532" s="18"/>
      <c r="H1532" s="18"/>
      <c r="I1532" s="19"/>
      <c r="L1532" s="291"/>
    </row>
    <row r="1533" spans="1:12" s="14" customFormat="1" ht="15" customHeight="1" x14ac:dyDescent="0.25">
      <c r="A1533" s="15"/>
      <c r="B1533" s="189"/>
      <c r="C1533" s="13"/>
      <c r="D1533" s="16"/>
      <c r="E1533" s="17"/>
      <c r="F1533" s="17"/>
      <c r="G1533" s="18"/>
      <c r="H1533" s="18"/>
      <c r="I1533" s="19"/>
      <c r="L1533" s="291"/>
    </row>
    <row r="1534" spans="1:12" s="14" customFormat="1" ht="15" customHeight="1" x14ac:dyDescent="0.25">
      <c r="A1534" s="15"/>
      <c r="B1534" s="189"/>
      <c r="C1534" s="13"/>
      <c r="D1534" s="16"/>
      <c r="E1534" s="17"/>
      <c r="F1534" s="17"/>
      <c r="G1534" s="18"/>
      <c r="H1534" s="18"/>
      <c r="I1534" s="19"/>
      <c r="L1534" s="291"/>
    </row>
    <row r="1535" spans="1:12" s="14" customFormat="1" ht="15" customHeight="1" x14ac:dyDescent="0.25">
      <c r="A1535" s="15"/>
      <c r="B1535" s="189"/>
      <c r="C1535" s="13"/>
      <c r="D1535" s="16"/>
      <c r="E1535" s="17"/>
      <c r="F1535" s="17"/>
      <c r="G1535" s="18"/>
      <c r="H1535" s="18"/>
      <c r="I1535" s="19"/>
      <c r="L1535" s="291"/>
    </row>
    <row r="1536" spans="1:12" s="14" customFormat="1" ht="15" customHeight="1" x14ac:dyDescent="0.25">
      <c r="A1536" s="15"/>
      <c r="B1536" s="189"/>
      <c r="C1536" s="13"/>
      <c r="D1536" s="16"/>
      <c r="E1536" s="17"/>
      <c r="F1536" s="17"/>
      <c r="G1536" s="18"/>
      <c r="H1536" s="18"/>
      <c r="I1536" s="19"/>
      <c r="L1536" s="291"/>
    </row>
    <row r="1537" spans="1:12" s="14" customFormat="1" ht="15" customHeight="1" x14ac:dyDescent="0.25">
      <c r="A1537" s="15"/>
      <c r="B1537" s="189"/>
      <c r="C1537" s="13"/>
      <c r="D1537" s="16"/>
      <c r="E1537" s="17"/>
      <c r="F1537" s="17"/>
      <c r="G1537" s="18"/>
      <c r="H1537" s="18"/>
      <c r="I1537" s="19"/>
      <c r="L1537" s="291"/>
    </row>
    <row r="1538" spans="1:12" s="14" customFormat="1" ht="15" customHeight="1" x14ac:dyDescent="0.25">
      <c r="A1538" s="15"/>
      <c r="B1538" s="189"/>
      <c r="C1538" s="13"/>
      <c r="D1538" s="16"/>
      <c r="E1538" s="17"/>
      <c r="F1538" s="17"/>
      <c r="G1538" s="18"/>
      <c r="H1538" s="18"/>
      <c r="I1538" s="19"/>
      <c r="L1538" s="291"/>
    </row>
    <row r="1539" spans="1:12" s="14" customFormat="1" ht="15" customHeight="1" x14ac:dyDescent="0.25">
      <c r="A1539" s="15"/>
      <c r="B1539" s="189"/>
      <c r="C1539" s="13"/>
      <c r="D1539" s="16"/>
      <c r="E1539" s="17"/>
      <c r="F1539" s="17"/>
      <c r="G1539" s="18"/>
      <c r="H1539" s="18"/>
      <c r="I1539" s="19"/>
      <c r="L1539" s="291"/>
    </row>
    <row r="1540" spans="1:12" s="14" customFormat="1" ht="15" customHeight="1" x14ac:dyDescent="0.25">
      <c r="A1540" s="15"/>
      <c r="B1540" s="189"/>
      <c r="C1540" s="13"/>
      <c r="D1540" s="16"/>
      <c r="E1540" s="17"/>
      <c r="F1540" s="17"/>
      <c r="G1540" s="18"/>
      <c r="H1540" s="18"/>
      <c r="I1540" s="19"/>
      <c r="L1540" s="291"/>
    </row>
    <row r="1541" spans="1:12" s="14" customFormat="1" ht="15" customHeight="1" x14ac:dyDescent="0.25">
      <c r="A1541" s="15"/>
      <c r="B1541" s="189"/>
      <c r="C1541" s="13"/>
      <c r="D1541" s="16"/>
      <c r="E1541" s="17"/>
      <c r="F1541" s="17"/>
      <c r="G1541" s="18"/>
      <c r="H1541" s="18"/>
      <c r="I1541" s="19"/>
      <c r="L1541" s="291"/>
    </row>
    <row r="1542" spans="1:12" s="14" customFormat="1" ht="15" customHeight="1" x14ac:dyDescent="0.25">
      <c r="A1542" s="15"/>
      <c r="B1542" s="189"/>
      <c r="C1542" s="13"/>
      <c r="D1542" s="16"/>
      <c r="E1542" s="17"/>
      <c r="F1542" s="17"/>
      <c r="G1542" s="18"/>
      <c r="H1542" s="18"/>
      <c r="I1542" s="19"/>
      <c r="L1542" s="291"/>
    </row>
    <row r="1543" spans="1:12" s="14" customFormat="1" ht="15" customHeight="1" x14ac:dyDescent="0.25">
      <c r="A1543" s="15"/>
      <c r="B1543" s="189"/>
      <c r="C1543" s="13"/>
      <c r="D1543" s="16"/>
      <c r="E1543" s="17"/>
      <c r="F1543" s="17"/>
      <c r="G1543" s="18"/>
      <c r="H1543" s="18"/>
      <c r="I1543" s="19"/>
      <c r="L1543" s="291"/>
    </row>
    <row r="1544" spans="1:12" s="14" customFormat="1" ht="15" customHeight="1" x14ac:dyDescent="0.25">
      <c r="A1544" s="15"/>
      <c r="B1544" s="189"/>
      <c r="C1544" s="13"/>
      <c r="D1544" s="16"/>
      <c r="E1544" s="17"/>
      <c r="F1544" s="17"/>
      <c r="G1544" s="18"/>
      <c r="H1544" s="18"/>
      <c r="I1544" s="19"/>
      <c r="L1544" s="291"/>
    </row>
    <row r="1545" spans="1:12" s="14" customFormat="1" ht="15" customHeight="1" x14ac:dyDescent="0.25">
      <c r="A1545" s="15"/>
      <c r="B1545" s="189"/>
      <c r="C1545" s="13"/>
      <c r="D1545" s="16"/>
      <c r="E1545" s="17"/>
      <c r="F1545" s="17"/>
      <c r="G1545" s="18"/>
      <c r="H1545" s="18"/>
      <c r="I1545" s="19"/>
      <c r="L1545" s="291"/>
    </row>
    <row r="1546" spans="1:12" s="14" customFormat="1" ht="15" customHeight="1" x14ac:dyDescent="0.25">
      <c r="A1546" s="15"/>
      <c r="B1546" s="189"/>
      <c r="C1546" s="13"/>
      <c r="D1546" s="16"/>
      <c r="E1546" s="17"/>
      <c r="F1546" s="17"/>
      <c r="G1546" s="18"/>
      <c r="H1546" s="18"/>
      <c r="I1546" s="19"/>
      <c r="L1546" s="291"/>
    </row>
    <row r="1547" spans="1:12" s="14" customFormat="1" ht="15" customHeight="1" x14ac:dyDescent="0.25">
      <c r="A1547" s="15"/>
      <c r="B1547" s="189"/>
      <c r="C1547" s="13"/>
      <c r="D1547" s="16"/>
      <c r="E1547" s="17"/>
      <c r="F1547" s="17"/>
      <c r="G1547" s="18"/>
      <c r="H1547" s="18"/>
      <c r="I1547" s="19"/>
      <c r="L1547" s="291"/>
    </row>
    <row r="1548" spans="1:12" s="14" customFormat="1" ht="15" customHeight="1" x14ac:dyDescent="0.25">
      <c r="A1548" s="15"/>
      <c r="B1548" s="189"/>
      <c r="C1548" s="13"/>
      <c r="D1548" s="16"/>
      <c r="E1548" s="17"/>
      <c r="F1548" s="17"/>
      <c r="G1548" s="18"/>
      <c r="H1548" s="18"/>
      <c r="I1548" s="19"/>
      <c r="L1548" s="291"/>
    </row>
    <row r="1549" spans="1:12" s="14" customFormat="1" ht="15" customHeight="1" x14ac:dyDescent="0.25">
      <c r="A1549" s="15"/>
      <c r="B1549" s="189"/>
      <c r="C1549" s="13"/>
      <c r="D1549" s="16"/>
      <c r="E1549" s="17"/>
      <c r="F1549" s="17"/>
      <c r="G1549" s="18"/>
      <c r="H1549" s="18"/>
      <c r="I1549" s="19"/>
      <c r="L1549" s="291"/>
    </row>
    <row r="1550" spans="1:12" s="14" customFormat="1" ht="15" customHeight="1" x14ac:dyDescent="0.25">
      <c r="A1550" s="15"/>
      <c r="B1550" s="189"/>
      <c r="C1550" s="13"/>
      <c r="D1550" s="16"/>
      <c r="E1550" s="17"/>
      <c r="F1550" s="17"/>
      <c r="G1550" s="18"/>
      <c r="H1550" s="18"/>
      <c r="I1550" s="19"/>
      <c r="L1550" s="291"/>
    </row>
    <row r="1551" spans="1:12" s="14" customFormat="1" ht="15" customHeight="1" x14ac:dyDescent="0.25">
      <c r="A1551" s="15"/>
      <c r="B1551" s="189"/>
      <c r="C1551" s="13"/>
      <c r="D1551" s="16"/>
      <c r="E1551" s="17"/>
      <c r="F1551" s="17"/>
      <c r="G1551" s="18"/>
      <c r="H1551" s="18"/>
      <c r="I1551" s="19"/>
      <c r="L1551" s="291"/>
    </row>
    <row r="1552" spans="1:12" s="14" customFormat="1" ht="15" customHeight="1" x14ac:dyDescent="0.25">
      <c r="A1552" s="15"/>
      <c r="B1552" s="189"/>
      <c r="C1552" s="13"/>
      <c r="D1552" s="16"/>
      <c r="E1552" s="17"/>
      <c r="F1552" s="17"/>
      <c r="G1552" s="18"/>
      <c r="H1552" s="18"/>
      <c r="I1552" s="19"/>
      <c r="L1552" s="291"/>
    </row>
  </sheetData>
  <sheetProtection selectLockedCells="1" selectUnlockedCells="1"/>
  <mergeCells count="16">
    <mergeCell ref="A7:G7"/>
    <mergeCell ref="A8:G8"/>
    <mergeCell ref="D120:G120"/>
    <mergeCell ref="A134:H134"/>
    <mergeCell ref="A132:H133"/>
    <mergeCell ref="A9:J9"/>
    <mergeCell ref="F119:G119"/>
    <mergeCell ref="F122:G122"/>
    <mergeCell ref="A128:H130"/>
    <mergeCell ref="A131:H131"/>
    <mergeCell ref="A118:B118"/>
    <mergeCell ref="A119:B119"/>
    <mergeCell ref="A120:B120"/>
    <mergeCell ref="A121:B121"/>
    <mergeCell ref="A122:B122"/>
    <mergeCell ref="F121:G121"/>
  </mergeCells>
  <conditionalFormatting sqref="D122">
    <cfRule type="cellIs" dxfId="1" priority="2" operator="greaterThan">
      <formula>$E$122</formula>
    </cfRule>
  </conditionalFormatting>
  <conditionalFormatting sqref="D119">
    <cfRule type="cellIs" dxfId="0" priority="1" operator="greaterThan">
      <formula>$E$119</formula>
    </cfRule>
  </conditionalFormatting>
  <printOptions horizontalCentered="1"/>
  <pageMargins left="0.35433070866141736" right="0.39370078740157483" top="0.59055118110236227" bottom="0.98425196850393704" header="0.11811023622047245" footer="0.31496062992125984"/>
  <pageSetup paperSize="9" scale="69" fitToHeight="0" orientation="landscape" r:id="rId1"/>
  <headerFooter>
    <oddHeader>&amp;L&amp;"Arial,Kurzíva"&amp;12Príloha č. 3</oddHeader>
    <oddFooter xml:space="preserve">&amp;C&amp;P z &amp;N
&amp;"Arial,Kurzíva"&amp;12
</oddFooter>
  </headerFooter>
  <rowBreaks count="3" manualBreakCount="3">
    <brk id="36" max="10" man="1"/>
    <brk id="65" max="10" man="1"/>
    <brk id="111" max="10" man="1"/>
  </rowBreaks>
  <ignoredErrors>
    <ignoredError sqref="G17 G24 G33 G41 G47 G72 G77 G105:G110 G37 G57:G62 G91:G100" formula="1"/>
    <ignoredError sqref="A45:A46" twoDigitTextYear="1"/>
    <ignoredError sqref="D119:E119 D121:D12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8C09CE865B17428127212D56AC6252" ma:contentTypeVersion="2" ma:contentTypeDescription="Umožňuje vytvoriť nový dokument." ma:contentTypeScope="" ma:versionID="ed75815c8ab9a23308163a4fad9ff0d7">
  <xsd:schema xmlns:xsd="http://www.w3.org/2001/XMLSchema" xmlns:xs="http://www.w3.org/2001/XMLSchema" xmlns:p="http://schemas.microsoft.com/office/2006/metadata/properties" xmlns:ns2="df68beb4-40f4-4a69-a992-d7c992f59b22" targetNamespace="http://schemas.microsoft.com/office/2006/metadata/properties" ma:root="true" ma:fieldsID="74df06a37e446bb71526b2697c67b82e" ns2:_="">
    <xsd:import namespace="df68beb4-40f4-4a69-a992-d7c992f59b22"/>
    <xsd:element name="properties">
      <xsd:complexType>
        <xsd:sequence>
          <xsd:element name="documentManagement">
            <xsd:complexType>
              <xsd:all>
                <xsd:element ref="ns2:D_x00e1_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8beb4-40f4-4a69-a992-d7c992f59b22" elementFormDefault="qualified">
    <xsd:import namespace="http://schemas.microsoft.com/office/2006/documentManagement/types"/>
    <xsd:import namespace="http://schemas.microsoft.com/office/infopath/2007/PartnerControls"/>
    <xsd:element name="D_x00e1_tum" ma:index="8" nillable="true" ma:displayName="Dátum" ma:format="DateTime" ma:internalName="D_x00e1_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 xmlns="df68beb4-40f4-4a69-a992-d7c992f59b22" xsi:nil="true"/>
  </documentManagement>
</p:properties>
</file>

<file path=customXml/itemProps1.xml><?xml version="1.0" encoding="utf-8"?>
<ds:datastoreItem xmlns:ds="http://schemas.openxmlformats.org/officeDocument/2006/customXml" ds:itemID="{FB430ACF-856B-4BF0-9C85-4726EE8C5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8beb4-40f4-4a69-a992-d7c992f59b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1F8A3-7015-4FBC-A978-39D7633960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415146-6899-4AA5-8385-CD076EBB1EF6}">
  <ds:schemaRefs>
    <ds:schemaRef ds:uri="http://schemas.microsoft.com/office/2006/metadata/properties"/>
    <ds:schemaRef ds:uri="http://schemas.microsoft.com/office/infopath/2007/PartnerControls"/>
    <ds:schemaRef ds:uri="df68beb4-40f4-4a69-a992-d7c992f59b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Rozdelenie_MRR_RR</vt:lpstr>
      <vt:lpstr>Rozpočet projektu</vt:lpstr>
      <vt:lpstr>'Rozpočet projektu'!Oblasť_tlače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2005-09-13T19:12:51Z</dcterms:created>
  <dcterms:modified xsi:type="dcterms:W3CDTF">2020-04-27T15:14:08Z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0x010100AC8C09CE865B17428127212D56AC6252</vt:lpwstr>
  </property>
</Properties>
</file>